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тетерев ф4.3" sheetId="1" r:id="rId1"/>
  </sheets>
  <definedNames>
    <definedName name="_xlnm.Print_Area" localSheetId="0">'тетерев ф4.3'!$A$1:$J$200</definedName>
  </definedNames>
  <calcPr calcId="125725"/>
</workbook>
</file>

<file path=xl/calcChain.xml><?xml version="1.0" encoding="utf-8"?>
<calcChain xmlns="http://schemas.openxmlformats.org/spreadsheetml/2006/main">
  <c r="I183" i="1"/>
  <c r="F45"/>
  <c r="J45" s="1"/>
  <c r="E45"/>
  <c r="D45"/>
  <c r="J169"/>
  <c r="H170"/>
  <c r="G170"/>
  <c r="F170"/>
  <c r="E170"/>
  <c r="D170"/>
  <c r="I45"/>
  <c r="H45"/>
  <c r="G45"/>
  <c r="I187"/>
  <c r="H187"/>
  <c r="G187"/>
  <c r="F187"/>
  <c r="E187"/>
  <c r="D187"/>
  <c r="J186"/>
  <c r="J185"/>
  <c r="J184"/>
  <c r="H183"/>
  <c r="G183"/>
  <c r="F183"/>
  <c r="E183"/>
  <c r="D183"/>
  <c r="J182"/>
  <c r="J181"/>
  <c r="J180"/>
  <c r="J179"/>
  <c r="J178"/>
  <c r="J177"/>
  <c r="J176"/>
  <c r="J175"/>
  <c r="I174"/>
  <c r="H174"/>
  <c r="G174"/>
  <c r="F174"/>
  <c r="E174"/>
  <c r="D174"/>
  <c r="J173"/>
  <c r="J172"/>
  <c r="J171"/>
  <c r="I170"/>
  <c r="J170"/>
  <c r="J168"/>
  <c r="J167"/>
  <c r="I166"/>
  <c r="H166"/>
  <c r="G166"/>
  <c r="F166"/>
  <c r="J166" s="1"/>
  <c r="E166"/>
  <c r="D166"/>
  <c r="J165"/>
  <c r="J164"/>
  <c r="J163"/>
  <c r="J162"/>
  <c r="J161"/>
  <c r="J160"/>
  <c r="I159"/>
  <c r="H159"/>
  <c r="G159"/>
  <c r="F159"/>
  <c r="E159"/>
  <c r="D159"/>
  <c r="J158"/>
  <c r="J157"/>
  <c r="J156"/>
  <c r="J155"/>
  <c r="I154"/>
  <c r="H154"/>
  <c r="G154"/>
  <c r="F154"/>
  <c r="J154" s="1"/>
  <c r="E154"/>
  <c r="D154"/>
  <c r="J153"/>
  <c r="J152"/>
  <c r="J151"/>
  <c r="J150"/>
  <c r="J149"/>
  <c r="J148"/>
  <c r="J147"/>
  <c r="J146"/>
  <c r="I145"/>
  <c r="H145"/>
  <c r="G145"/>
  <c r="F145"/>
  <c r="E145"/>
  <c r="D145"/>
  <c r="J144"/>
  <c r="J143"/>
  <c r="J142"/>
  <c r="I141"/>
  <c r="H141"/>
  <c r="G141"/>
  <c r="F141"/>
  <c r="E141"/>
  <c r="D141"/>
  <c r="J140"/>
  <c r="J139"/>
  <c r="J138"/>
  <c r="J137"/>
  <c r="I136"/>
  <c r="H136"/>
  <c r="G136"/>
  <c r="F136"/>
  <c r="E136"/>
  <c r="D136"/>
  <c r="J135"/>
  <c r="J134"/>
  <c r="J133"/>
  <c r="I132"/>
  <c r="H132"/>
  <c r="G132"/>
  <c r="F132"/>
  <c r="E132"/>
  <c r="D132"/>
  <c r="J131"/>
  <c r="J130"/>
  <c r="J129"/>
  <c r="I128"/>
  <c r="H128"/>
  <c r="G128"/>
  <c r="F128"/>
  <c r="E128"/>
  <c r="D128"/>
  <c r="J127"/>
  <c r="J126"/>
  <c r="J125"/>
  <c r="J124"/>
  <c r="I123"/>
  <c r="H123"/>
  <c r="G123"/>
  <c r="F123"/>
  <c r="E123"/>
  <c r="D123"/>
  <c r="J122"/>
  <c r="J121"/>
  <c r="J120"/>
  <c r="J119"/>
  <c r="J118"/>
  <c r="I117"/>
  <c r="H117"/>
  <c r="G117"/>
  <c r="F117"/>
  <c r="E117"/>
  <c r="D117"/>
  <c r="J116"/>
  <c r="J115"/>
  <c r="J114"/>
  <c r="J113"/>
  <c r="J112"/>
  <c r="J111"/>
  <c r="J110"/>
  <c r="I109"/>
  <c r="H109"/>
  <c r="G109"/>
  <c r="F109"/>
  <c r="E109"/>
  <c r="D109"/>
  <c r="J108"/>
  <c r="J107"/>
  <c r="J106"/>
  <c r="J105"/>
  <c r="J104"/>
  <c r="J103"/>
  <c r="J102"/>
  <c r="J101"/>
  <c r="J100"/>
  <c r="J99"/>
  <c r="I98"/>
  <c r="H98"/>
  <c r="G98"/>
  <c r="F98"/>
  <c r="E98"/>
  <c r="D98"/>
  <c r="J97"/>
  <c r="J96"/>
  <c r="J95"/>
  <c r="J94"/>
  <c r="J93"/>
  <c r="J92"/>
  <c r="I91"/>
  <c r="H91"/>
  <c r="G91"/>
  <c r="F91"/>
  <c r="E91"/>
  <c r="D91"/>
  <c r="J90"/>
  <c r="J89"/>
  <c r="J88"/>
  <c r="J87"/>
  <c r="J86"/>
  <c r="J85"/>
  <c r="J84"/>
  <c r="I83"/>
  <c r="H83"/>
  <c r="G83"/>
  <c r="F83"/>
  <c r="J83" s="1"/>
  <c r="E83"/>
  <c r="D83"/>
  <c r="J82"/>
  <c r="J81"/>
  <c r="J80"/>
  <c r="J79"/>
  <c r="J78"/>
  <c r="J77"/>
  <c r="J76"/>
  <c r="J75"/>
  <c r="J74"/>
  <c r="J73"/>
  <c r="I72"/>
  <c r="H72"/>
  <c r="G72"/>
  <c r="F72"/>
  <c r="E72"/>
  <c r="D72"/>
  <c r="J71"/>
  <c r="J70"/>
  <c r="J69"/>
  <c r="J68"/>
  <c r="J67"/>
  <c r="I66"/>
  <c r="H66"/>
  <c r="G66"/>
  <c r="F66"/>
  <c r="E66"/>
  <c r="D66"/>
  <c r="J65"/>
  <c r="J64"/>
  <c r="J63"/>
  <c r="J62"/>
  <c r="I61"/>
  <c r="H61"/>
  <c r="G61"/>
  <c r="F61"/>
  <c r="E61"/>
  <c r="D61"/>
  <c r="J60"/>
  <c r="J59"/>
  <c r="J58"/>
  <c r="J57"/>
  <c r="J56"/>
  <c r="J55"/>
  <c r="I54"/>
  <c r="H54"/>
  <c r="G54"/>
  <c r="F54"/>
  <c r="E54"/>
  <c r="D54"/>
  <c r="J53"/>
  <c r="J52"/>
  <c r="J51"/>
  <c r="J50"/>
  <c r="J49"/>
  <c r="J48"/>
  <c r="J47"/>
  <c r="J46"/>
  <c r="J43"/>
  <c r="J42"/>
  <c r="J41"/>
  <c r="J40"/>
  <c r="J39"/>
  <c r="I38"/>
  <c r="H38"/>
  <c r="G38"/>
  <c r="F38"/>
  <c r="E38"/>
  <c r="D38"/>
  <c r="J37"/>
  <c r="J36"/>
  <c r="J35"/>
  <c r="J34"/>
  <c r="J33"/>
  <c r="I32"/>
  <c r="H32"/>
  <c r="G32"/>
  <c r="F32"/>
  <c r="E32"/>
  <c r="D32"/>
  <c r="J31"/>
  <c r="J30"/>
  <c r="J29"/>
  <c r="J28"/>
  <c r="J27"/>
  <c r="J26"/>
  <c r="I25"/>
  <c r="H25"/>
  <c r="G25"/>
  <c r="F25"/>
  <c r="E25"/>
  <c r="D25"/>
  <c r="J24"/>
  <c r="J23"/>
  <c r="J22"/>
  <c r="J21"/>
  <c r="J20"/>
  <c r="J19"/>
  <c r="J18"/>
  <c r="J17"/>
  <c r="J16"/>
  <c r="P15"/>
  <c r="O15"/>
  <c r="N15"/>
  <c r="M15"/>
  <c r="L15"/>
  <c r="J15"/>
  <c r="J72" l="1"/>
  <c r="J132"/>
  <c r="D188"/>
  <c r="F188"/>
  <c r="J145"/>
  <c r="Q15"/>
  <c r="E188"/>
  <c r="J38"/>
  <c r="J61"/>
  <c r="J66"/>
  <c r="J91"/>
  <c r="J98"/>
  <c r="J128"/>
  <c r="J141"/>
  <c r="J183"/>
  <c r="J187"/>
  <c r="J174"/>
  <c r="J159"/>
  <c r="J136"/>
  <c r="J123"/>
  <c r="J117"/>
  <c r="J109"/>
  <c r="J54"/>
  <c r="I188"/>
  <c r="J32"/>
  <c r="H188"/>
  <c r="G188"/>
  <c r="J25"/>
  <c r="J188" l="1"/>
</calcChain>
</file>

<file path=xl/sharedStrings.xml><?xml version="1.0" encoding="utf-8"?>
<sst xmlns="http://schemas.openxmlformats.org/spreadsheetml/2006/main" count="212" uniqueCount="175">
  <si>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</si>
  <si>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2023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</si>
  <si>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</si>
  <si>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</si>
  <si>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sz val="12"/>
        <rFont val="Times New Roman"/>
      </rPr>
      <t xml:space="preserve">    Вид птиц: </t>
    </r>
    <r>
      <rPr>
        <b/>
        <sz val="12"/>
        <rFont val="Times New Roman"/>
      </rPr>
      <t>Тетерев</t>
    </r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</si>
  <si>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</si>
  <si>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</si>
  <si>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</si>
  <si>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</si>
  <si>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</si>
  <si>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</si>
  <si>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</si>
  <si>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</si>
  <si>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</si>
  <si>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</si>
  <si>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</si>
  <si>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</si>
  <si>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</si>
  <si>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</si>
  <si>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</si>
  <si>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</si>
  <si>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</si>
  <si>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</si>
  <si>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</si>
  <si>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ИП Кабанов А.Г.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</si>
  <si>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</si>
  <si>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</si>
  <si>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</si>
  <si>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</si>
  <si>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</si>
  <si>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</si>
  <si>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</si>
  <si>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</si>
  <si>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</si>
  <si>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</si>
  <si>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</si>
  <si>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</si>
  <si>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</si>
  <si>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</si>
  <si>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</si>
  <si>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</si>
  <si>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</si>
  <si>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ООО "Прокшино"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</si>
  <si>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</si>
  <si>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</si>
  <si>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</si>
  <si>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</si>
  <si>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</si>
  <si>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</si>
  <si>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</si>
  <si>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</si>
  <si>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</si>
  <si>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</si>
  <si>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</si>
  <si>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</si>
  <si>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В.А."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</si>
  <si>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</si>
  <si>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</si>
  <si>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</si>
  <si>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</si>
  <si>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</si>
  <si>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</si>
  <si>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</si>
  <si>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</si>
  <si>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</si>
  <si>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</si>
  <si>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</si>
  <si>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</si>
  <si>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</si>
  <si>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"Альфа"</t>
  </si>
  <si>
    <t>ООО "Юг"</t>
  </si>
  <si>
    <t>ООО "Электростандарт"</t>
  </si>
  <si>
    <t>ООО "Лема плюс"</t>
  </si>
  <si>
    <t>ИП Исаев А.А.</t>
  </si>
  <si>
    <t>ООО "Кордон"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</si>
  <si>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</si>
  <si>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</si>
  <si>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</si>
  <si>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</si>
  <si>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</si>
  <si>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</si>
  <si>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</si>
  <si>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</si>
  <si>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</si>
  <si>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</si>
  <si>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</si>
  <si>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</si>
  <si>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</si>
  <si>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</si>
  <si>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</si>
  <si>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</si>
  <si>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</si>
  <si>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</si>
  <si>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</si>
  <si>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"Охотничье-рыболовынй клуб «Гостиный берег»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</si>
  <si>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</si>
  <si>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</si>
  <si>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</si>
  <si>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</si>
  <si>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</si>
  <si>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</si>
  <si>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</si>
  <si>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</si>
  <si>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</si>
  <si>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</si>
  <si>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</si>
  <si>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</si>
  <si>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</si>
  <si>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</si>
  <si>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</si>
  <si>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</si>
  <si>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</si>
  <si>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</si>
  <si>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</si>
  <si>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</si>
  <si>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</si>
  <si>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</si>
  <si>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</si>
  <si>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</si>
  <si>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</si>
  <si>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</si>
  <si>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</si>
  <si>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</si>
  <si>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</si>
  <si>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</si>
  <si>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"ОхотхозяйствоСтройсервисГарант"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</si>
  <si>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</si>
  <si>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</si>
  <si>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</si>
  <si>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</si>
  <si>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</si>
  <si>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</si>
  <si>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</si>
  <si>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</si>
  <si>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</si>
  <si>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</si>
  <si>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</si>
  <si>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</si>
  <si>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</si>
  <si>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</si>
  <si>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</si>
  <si>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</si>
  <si>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</si>
  <si>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ООО "Уфтюга"</t>
  </si>
  <si>
    <t>Всего по Харовскому р-ну</t>
  </si>
  <si>
    <t>РОО ВОООиР "Восточная"</t>
  </si>
  <si>
    <t>РОО ВОООиР  "Западная"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</si>
  <si>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</si>
  <si>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</si>
  <si>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</si>
  <si>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</si>
  <si>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«Центр 911»  о/х «Медвежий угол»</t>
  </si>
  <si>
    <t>ООО «Центр 911»  о/х «Южное»</t>
  </si>
  <si>
    <t>ООО "ЧереповецСтройИнвест"</t>
  </si>
  <si>
    <t>ООО "Мороцкое"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</si>
  <si>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</si>
  <si>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</si>
  <si>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</si>
  <si>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</si>
  <si>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</si>
  <si>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</si>
  <si>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</si>
  <si>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</si>
  <si>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</si>
  <si>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</si>
  <si>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</si>
  <si>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</si>
  <si>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</si>
  <si>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</si>
  <si>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</si>
  <si>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</si>
  <si>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23-01-91(0417)</t>
  </si>
  <si>
    <t>«01» сентября 2023года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</si>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</sst>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0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07"/>
  <sheetViews>
    <sheetView tabSelected="1" zoomScale="80" zoomScaleNormal="80" workbookViewId="0">
      <pane ySplit="13" topLeftCell="A182" activePane="bottomLeft" state="frozen"/>
      <selection pane="bottomLeft" sqref="A1:XFD1048576"/>
    </sheetView>
  </sheetViews>
  <sheetFormatPr defaultColWidth="9" defaultRowHeight="12.75"/>
  <cols>
    <col min="1" max="1" width="2.7109375" style="1" customWidth="1"/>
    <col min="2" max="2" width="3.7109375" style="1" customWidth="1"/>
    <col min="3" max="3" width="43.28515625" style="1" customWidth="1"/>
    <col min="4" max="4" width="17.85546875" style="1" customWidth="1"/>
    <col min="5" max="5" width="15.140625" style="1" customWidth="1"/>
    <col min="6" max="6" width="23.140625" style="1" customWidth="1"/>
    <col min="7" max="7" width="14.7109375" style="1" customWidth="1"/>
    <col min="8" max="8" width="13.5703125" style="1" customWidth="1"/>
    <col min="9" max="9" width="23.42578125" style="1" customWidth="1"/>
    <col min="10" max="10" width="13.42578125" style="1" customWidth="1"/>
    <col min="11" max="16384" width="9" style="1"/>
  </cols>
  <sheetData>
    <row r="1" spans="2:17" ht="15.75">
      <c r="D1" s="2"/>
      <c r="J1" s="3" t="s">
        <v>0</v>
      </c>
    </row>
    <row r="2" spans="2:17" ht="21" customHeight="1"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2:17" ht="24" customHeight="1">
      <c r="B3" s="4"/>
      <c r="C3" s="4"/>
      <c r="D3" s="4"/>
      <c r="E3" s="4"/>
      <c r="F3" s="4"/>
      <c r="G3" s="4"/>
      <c r="H3" s="4"/>
      <c r="I3" s="4"/>
      <c r="J3" s="4"/>
    </row>
    <row r="4" spans="2:17" ht="9.75" customHeight="1"/>
    <row r="5" spans="2:17">
      <c r="B5" s="5" t="s">
        <v>2</v>
      </c>
      <c r="C5" s="5"/>
      <c r="D5" s="5"/>
      <c r="E5" s="5"/>
      <c r="F5" s="5"/>
      <c r="G5" s="5"/>
      <c r="H5" s="5"/>
      <c r="I5" s="5"/>
      <c r="J5" s="5"/>
    </row>
    <row r="6" spans="2:17" ht="28.5" customHeight="1">
      <c r="B6" s="6" t="s">
        <v>3</v>
      </c>
      <c r="C6" s="6"/>
      <c r="D6" s="6"/>
      <c r="E6" s="6"/>
      <c r="F6" s="6"/>
      <c r="G6" s="6"/>
      <c r="H6" s="6"/>
      <c r="I6" s="6"/>
      <c r="J6" s="6"/>
    </row>
    <row r="7" spans="2:17" ht="9" customHeight="1"/>
    <row r="8" spans="2:17" ht="12" customHeight="1">
      <c r="B8" s="7"/>
      <c r="C8" s="7"/>
      <c r="D8" s="7"/>
      <c r="E8" s="7"/>
      <c r="F8" s="7"/>
      <c r="G8" s="7"/>
      <c r="H8" s="7"/>
      <c r="I8" s="7"/>
      <c r="J8" s="7"/>
    </row>
    <row r="9" spans="2:17" ht="15.75">
      <c r="B9" s="8" t="s">
        <v>4</v>
      </c>
      <c r="C9" s="8"/>
      <c r="D9" s="9" t="s">
        <v>5</v>
      </c>
      <c r="E9" s="9"/>
      <c r="F9" s="10"/>
      <c r="G9" s="11"/>
      <c r="H9" s="11"/>
      <c r="I9" s="11"/>
      <c r="J9" s="12"/>
    </row>
    <row r="10" spans="2:17" ht="9.75" customHeight="1">
      <c r="B10" s="12"/>
      <c r="C10" s="12"/>
      <c r="D10" s="12"/>
      <c r="E10" s="12"/>
      <c r="F10" s="12"/>
      <c r="G10" s="12"/>
      <c r="H10" s="12"/>
      <c r="I10" s="12"/>
      <c r="J10" s="12"/>
    </row>
    <row r="11" spans="2:17" ht="33.75" customHeight="1">
      <c r="B11" s="13" t="s">
        <v>6</v>
      </c>
      <c r="C11" s="13" t="s">
        <v>7</v>
      </c>
      <c r="D11" s="13" t="s">
        <v>8</v>
      </c>
      <c r="E11" s="13"/>
      <c r="F11" s="13"/>
      <c r="G11" s="13" t="s">
        <v>9</v>
      </c>
      <c r="H11" s="13"/>
      <c r="I11" s="13"/>
      <c r="J11" s="13" t="s">
        <v>10</v>
      </c>
    </row>
    <row r="12" spans="2:17" ht="48.75" customHeight="1">
      <c r="B12" s="13"/>
      <c r="C12" s="13"/>
      <c r="D12" s="13" t="s">
        <v>11</v>
      </c>
      <c r="E12" s="13"/>
      <c r="F12" s="13" t="s">
        <v>12</v>
      </c>
      <c r="G12" s="13" t="s">
        <v>11</v>
      </c>
      <c r="H12" s="13"/>
      <c r="I12" s="13" t="s">
        <v>13</v>
      </c>
      <c r="J12" s="13"/>
    </row>
    <row r="13" spans="2:17" ht="28.5" customHeight="1">
      <c r="B13" s="13"/>
      <c r="C13" s="13"/>
      <c r="D13" s="14" t="s">
        <v>14</v>
      </c>
      <c r="E13" s="14" t="s">
        <v>15</v>
      </c>
      <c r="F13" s="13"/>
      <c r="G13" s="14" t="s">
        <v>14</v>
      </c>
      <c r="H13" s="14" t="s">
        <v>15</v>
      </c>
      <c r="I13" s="13"/>
      <c r="J13" s="13"/>
    </row>
    <row r="14" spans="2:17" ht="15.75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</row>
    <row r="15" spans="2:17" ht="15.75">
      <c r="B15" s="14"/>
      <c r="C15" s="15" t="s">
        <v>16</v>
      </c>
      <c r="D15" s="16">
        <v>54</v>
      </c>
      <c r="E15" s="16">
        <v>54</v>
      </c>
      <c r="F15" s="16">
        <v>8</v>
      </c>
      <c r="G15" s="16">
        <v>85</v>
      </c>
      <c r="H15" s="16">
        <v>85</v>
      </c>
      <c r="I15" s="16">
        <v>11</v>
      </c>
      <c r="J15" s="16">
        <f t="shared" ref="J15:J24" si="0">F15+I15</f>
        <v>19</v>
      </c>
      <c r="L15" s="17">
        <f>SUM(L10:L14)</f>
        <v>0</v>
      </c>
      <c r="M15" s="17">
        <f>SUM(M10:M14)</f>
        <v>0</v>
      </c>
      <c r="N15" s="17">
        <f>SUM(N10:N14)</f>
        <v>0</v>
      </c>
      <c r="O15" s="17">
        <f>SUM(O10:O14)</f>
        <v>0</v>
      </c>
      <c r="P15" s="17">
        <f>SUM(P10:P14)</f>
        <v>0</v>
      </c>
      <c r="Q15" s="17">
        <f>SUM(M15+P15)</f>
        <v>0</v>
      </c>
    </row>
    <row r="16" spans="2:17" ht="36" customHeight="1">
      <c r="B16" s="14"/>
      <c r="C16" s="18" t="s">
        <v>17</v>
      </c>
      <c r="D16" s="16">
        <v>7</v>
      </c>
      <c r="E16" s="16">
        <v>7</v>
      </c>
      <c r="F16" s="16">
        <v>6</v>
      </c>
      <c r="G16" s="16">
        <v>3</v>
      </c>
      <c r="H16" s="16">
        <v>2</v>
      </c>
      <c r="I16" s="16">
        <v>2</v>
      </c>
      <c r="J16" s="16">
        <f t="shared" si="0"/>
        <v>8</v>
      </c>
    </row>
    <row r="17" spans="2:10" ht="15.75">
      <c r="B17" s="14"/>
      <c r="C17" s="15" t="s">
        <v>18</v>
      </c>
      <c r="D17" s="16">
        <v>4</v>
      </c>
      <c r="E17" s="16">
        <v>4</v>
      </c>
      <c r="F17" s="16">
        <v>2</v>
      </c>
      <c r="G17" s="16">
        <v>0</v>
      </c>
      <c r="H17" s="16">
        <v>0</v>
      </c>
      <c r="I17" s="16">
        <v>0</v>
      </c>
      <c r="J17" s="16">
        <f t="shared" si="0"/>
        <v>2</v>
      </c>
    </row>
    <row r="18" spans="2:10" ht="47.25">
      <c r="B18" s="14"/>
      <c r="C18" s="15" t="s">
        <v>19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f t="shared" si="0"/>
        <v>0</v>
      </c>
    </row>
    <row r="19" spans="2:10" ht="31.5">
      <c r="B19" s="14"/>
      <c r="C19" s="15" t="s">
        <v>20</v>
      </c>
      <c r="D19" s="16">
        <v>10</v>
      </c>
      <c r="E19" s="16">
        <v>10</v>
      </c>
      <c r="F19" s="16">
        <v>3</v>
      </c>
      <c r="G19" s="16">
        <v>2</v>
      </c>
      <c r="H19" s="16">
        <v>2</v>
      </c>
      <c r="I19" s="16">
        <v>2</v>
      </c>
      <c r="J19" s="16">
        <f t="shared" si="0"/>
        <v>5</v>
      </c>
    </row>
    <row r="20" spans="2:10" ht="15.75">
      <c r="B20" s="14"/>
      <c r="C20" s="15" t="s">
        <v>21</v>
      </c>
      <c r="D20" s="16">
        <v>5</v>
      </c>
      <c r="E20" s="16">
        <v>4</v>
      </c>
      <c r="F20" s="16">
        <v>2</v>
      </c>
      <c r="G20" s="16">
        <v>1</v>
      </c>
      <c r="H20" s="16">
        <v>1</v>
      </c>
      <c r="I20" s="16">
        <v>0</v>
      </c>
      <c r="J20" s="16">
        <f t="shared" si="0"/>
        <v>2</v>
      </c>
    </row>
    <row r="21" spans="2:10" ht="31.5">
      <c r="B21" s="14"/>
      <c r="C21" s="15" t="s">
        <v>22</v>
      </c>
      <c r="D21" s="16">
        <v>4</v>
      </c>
      <c r="E21" s="16">
        <v>4</v>
      </c>
      <c r="F21" s="16">
        <v>3</v>
      </c>
      <c r="G21" s="16">
        <v>0</v>
      </c>
      <c r="H21" s="16">
        <v>0</v>
      </c>
      <c r="I21" s="16">
        <v>0</v>
      </c>
      <c r="J21" s="16">
        <f t="shared" si="0"/>
        <v>3</v>
      </c>
    </row>
    <row r="22" spans="2:10" ht="15.75">
      <c r="B22" s="14"/>
      <c r="C22" s="15" t="s">
        <v>23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f t="shared" si="0"/>
        <v>0</v>
      </c>
    </row>
    <row r="23" spans="2:10" ht="15.75">
      <c r="B23" s="14"/>
      <c r="C23" s="15" t="s">
        <v>24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f t="shared" si="0"/>
        <v>0</v>
      </c>
    </row>
    <row r="24" spans="2:10" ht="31.5">
      <c r="B24" s="14"/>
      <c r="C24" s="15" t="s">
        <v>25</v>
      </c>
      <c r="D24" s="16">
        <v>2</v>
      </c>
      <c r="E24" s="16">
        <v>2</v>
      </c>
      <c r="F24" s="16">
        <v>2</v>
      </c>
      <c r="G24" s="16">
        <v>0</v>
      </c>
      <c r="H24" s="16">
        <v>0</v>
      </c>
      <c r="I24" s="16">
        <v>0</v>
      </c>
      <c r="J24" s="16">
        <f t="shared" si="0"/>
        <v>2</v>
      </c>
    </row>
    <row r="25" spans="2:10" s="20" customFormat="1" ht="15.75">
      <c r="B25" s="17"/>
      <c r="C25" s="19" t="s">
        <v>26</v>
      </c>
      <c r="D25" s="17">
        <f t="shared" ref="D25:I25" si="1">SUM(D15:D24)</f>
        <v>86</v>
      </c>
      <c r="E25" s="17">
        <f t="shared" si="1"/>
        <v>85</v>
      </c>
      <c r="F25" s="17">
        <f t="shared" si="1"/>
        <v>26</v>
      </c>
      <c r="G25" s="17">
        <f t="shared" si="1"/>
        <v>91</v>
      </c>
      <c r="H25" s="17">
        <f t="shared" si="1"/>
        <v>90</v>
      </c>
      <c r="I25" s="17">
        <f t="shared" si="1"/>
        <v>15</v>
      </c>
      <c r="J25" s="17">
        <f>SUM(F25+I25)</f>
        <v>41</v>
      </c>
    </row>
    <row r="26" spans="2:10" ht="15.75">
      <c r="B26" s="14"/>
      <c r="C26" s="15" t="s">
        <v>16</v>
      </c>
      <c r="D26" s="16">
        <v>92</v>
      </c>
      <c r="E26" s="16">
        <v>91</v>
      </c>
      <c r="F26" s="16">
        <v>18</v>
      </c>
      <c r="G26" s="16">
        <v>82</v>
      </c>
      <c r="H26" s="16">
        <v>82</v>
      </c>
      <c r="I26" s="16">
        <v>17</v>
      </c>
      <c r="J26" s="16">
        <f t="shared" ref="J26:J31" si="2">F26+I26</f>
        <v>35</v>
      </c>
    </row>
    <row r="27" spans="2:10" ht="31.5">
      <c r="B27" s="14"/>
      <c r="C27" s="18" t="s">
        <v>27</v>
      </c>
      <c r="D27" s="16">
        <v>25</v>
      </c>
      <c r="E27" s="16">
        <v>25</v>
      </c>
      <c r="F27" s="16">
        <v>17</v>
      </c>
      <c r="G27" s="16">
        <v>9</v>
      </c>
      <c r="H27" s="16">
        <v>8</v>
      </c>
      <c r="I27" s="16">
        <v>3</v>
      </c>
      <c r="J27" s="16">
        <f t="shared" si="2"/>
        <v>20</v>
      </c>
    </row>
    <row r="28" spans="2:10" ht="15.75">
      <c r="B28" s="14"/>
      <c r="C28" s="18" t="s">
        <v>28</v>
      </c>
      <c r="D28" s="16">
        <v>31</v>
      </c>
      <c r="E28" s="16">
        <v>31</v>
      </c>
      <c r="F28" s="16">
        <v>24</v>
      </c>
      <c r="G28" s="16">
        <v>37</v>
      </c>
      <c r="H28" s="16">
        <v>37</v>
      </c>
      <c r="I28" s="16">
        <v>18</v>
      </c>
      <c r="J28" s="16">
        <f t="shared" si="2"/>
        <v>42</v>
      </c>
    </row>
    <row r="29" spans="2:10" ht="15.75">
      <c r="B29" s="14"/>
      <c r="C29" s="18" t="s">
        <v>29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f t="shared" si="2"/>
        <v>0</v>
      </c>
    </row>
    <row r="30" spans="2:10" ht="15.75">
      <c r="B30" s="14"/>
      <c r="C30" s="18" t="s">
        <v>30</v>
      </c>
      <c r="D30" s="16">
        <v>0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f t="shared" si="2"/>
        <v>0</v>
      </c>
    </row>
    <row r="31" spans="2:10" ht="15.75">
      <c r="B31" s="14"/>
      <c r="C31" s="18" t="s">
        <v>31</v>
      </c>
      <c r="D31" s="16">
        <v>8</v>
      </c>
      <c r="E31" s="16">
        <v>8</v>
      </c>
      <c r="F31" s="16">
        <v>3</v>
      </c>
      <c r="G31" s="16">
        <v>0</v>
      </c>
      <c r="H31" s="16">
        <v>0</v>
      </c>
      <c r="I31" s="16">
        <v>0</v>
      </c>
      <c r="J31" s="16">
        <f t="shared" si="2"/>
        <v>3</v>
      </c>
    </row>
    <row r="32" spans="2:10" s="20" customFormat="1" ht="15.75">
      <c r="B32" s="21"/>
      <c r="C32" s="19" t="s">
        <v>32</v>
      </c>
      <c r="D32" s="17">
        <f t="shared" ref="D32:I32" si="3">SUM(D26:D31)</f>
        <v>156</v>
      </c>
      <c r="E32" s="17">
        <f t="shared" si="3"/>
        <v>155</v>
      </c>
      <c r="F32" s="17">
        <f t="shared" si="3"/>
        <v>62</v>
      </c>
      <c r="G32" s="17">
        <f t="shared" si="3"/>
        <v>129</v>
      </c>
      <c r="H32" s="17">
        <f t="shared" si="3"/>
        <v>128</v>
      </c>
      <c r="I32" s="17">
        <f t="shared" si="3"/>
        <v>38</v>
      </c>
      <c r="J32" s="17">
        <f>SUM(F32+I32)</f>
        <v>100</v>
      </c>
    </row>
    <row r="33" spans="2:10" ht="15.75">
      <c r="B33" s="14"/>
      <c r="C33" s="15" t="s">
        <v>16</v>
      </c>
      <c r="D33" s="16">
        <v>25</v>
      </c>
      <c r="E33" s="16">
        <v>25</v>
      </c>
      <c r="F33" s="16">
        <v>6</v>
      </c>
      <c r="G33" s="16">
        <v>41</v>
      </c>
      <c r="H33" s="16">
        <v>41</v>
      </c>
      <c r="I33" s="16">
        <v>9</v>
      </c>
      <c r="J33" s="16">
        <f>F33+I33</f>
        <v>15</v>
      </c>
    </row>
    <row r="34" spans="2:10" ht="15.75">
      <c r="B34" s="14"/>
      <c r="C34" s="15" t="s">
        <v>33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f>F34+I34</f>
        <v>0</v>
      </c>
    </row>
    <row r="35" spans="2:10" ht="15.75">
      <c r="B35" s="14"/>
      <c r="C35" s="15" t="s">
        <v>34</v>
      </c>
      <c r="D35" s="16">
        <v>2</v>
      </c>
      <c r="E35" s="16">
        <v>2</v>
      </c>
      <c r="F35" s="16">
        <v>2</v>
      </c>
      <c r="G35" s="16">
        <v>0</v>
      </c>
      <c r="H35" s="16">
        <v>0</v>
      </c>
      <c r="I35" s="16">
        <v>0</v>
      </c>
      <c r="J35" s="16">
        <f>F35+I35</f>
        <v>2</v>
      </c>
    </row>
    <row r="36" spans="2:10" ht="15.75">
      <c r="B36" s="14"/>
      <c r="C36" s="15" t="s">
        <v>35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f>F36+I36</f>
        <v>0</v>
      </c>
    </row>
    <row r="37" spans="2:10" ht="15.75">
      <c r="B37" s="14"/>
      <c r="C37" s="15" t="s">
        <v>36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f>F37+I37</f>
        <v>0</v>
      </c>
    </row>
    <row r="38" spans="2:10" s="20" customFormat="1" ht="15.75">
      <c r="B38" s="17"/>
      <c r="C38" s="19" t="s">
        <v>37</v>
      </c>
      <c r="D38" s="17">
        <f t="shared" ref="D38:I38" si="4">SUM(D33:D37)</f>
        <v>27</v>
      </c>
      <c r="E38" s="17">
        <f t="shared" si="4"/>
        <v>27</v>
      </c>
      <c r="F38" s="17">
        <f t="shared" si="4"/>
        <v>8</v>
      </c>
      <c r="G38" s="17">
        <f t="shared" si="4"/>
        <v>41</v>
      </c>
      <c r="H38" s="17">
        <f t="shared" si="4"/>
        <v>41</v>
      </c>
      <c r="I38" s="17">
        <f t="shared" si="4"/>
        <v>9</v>
      </c>
      <c r="J38" s="17">
        <f>SUM(F38+I38)</f>
        <v>17</v>
      </c>
    </row>
    <row r="39" spans="2:10" ht="15.75">
      <c r="B39" s="14"/>
      <c r="C39" s="15" t="s">
        <v>16</v>
      </c>
      <c r="D39" s="16">
        <v>7</v>
      </c>
      <c r="E39" s="16">
        <v>7</v>
      </c>
      <c r="F39" s="16">
        <v>3</v>
      </c>
      <c r="G39" s="16">
        <v>8</v>
      </c>
      <c r="H39" s="16">
        <v>8</v>
      </c>
      <c r="I39" s="16">
        <v>1</v>
      </c>
      <c r="J39" s="16">
        <f>F39+I39</f>
        <v>4</v>
      </c>
    </row>
    <row r="40" spans="2:10" ht="31.5">
      <c r="B40" s="14"/>
      <c r="C40" s="15" t="s">
        <v>38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f>F40+I40</f>
        <v>0</v>
      </c>
    </row>
    <row r="41" spans="2:10" ht="31.5">
      <c r="B41" s="14"/>
      <c r="C41" s="15" t="s">
        <v>39</v>
      </c>
      <c r="D41" s="16">
        <v>1</v>
      </c>
      <c r="E41" s="16">
        <v>1</v>
      </c>
      <c r="F41" s="16">
        <v>2</v>
      </c>
      <c r="G41" s="16">
        <v>0</v>
      </c>
      <c r="H41" s="16">
        <v>0</v>
      </c>
      <c r="I41" s="16">
        <v>0</v>
      </c>
      <c r="J41" s="16">
        <f>F41+I41</f>
        <v>2</v>
      </c>
    </row>
    <row r="42" spans="2:10" ht="15.75">
      <c r="B42" s="14"/>
      <c r="C42" s="15" t="s">
        <v>40</v>
      </c>
      <c r="D42" s="16">
        <v>2</v>
      </c>
      <c r="E42" s="16">
        <v>2</v>
      </c>
      <c r="F42" s="16">
        <v>2</v>
      </c>
      <c r="G42" s="16">
        <v>1</v>
      </c>
      <c r="H42" s="16">
        <v>1</v>
      </c>
      <c r="I42" s="16">
        <v>0</v>
      </c>
      <c r="J42" s="16">
        <f>F42+I42</f>
        <v>2</v>
      </c>
    </row>
    <row r="43" spans="2:10" ht="15.75">
      <c r="B43" s="14"/>
      <c r="C43" s="15" t="s">
        <v>41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f>F43+I43</f>
        <v>0</v>
      </c>
    </row>
    <row r="44" spans="2:10" ht="15.75">
      <c r="B44" s="14"/>
      <c r="C44" s="15" t="s">
        <v>42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</row>
    <row r="45" spans="2:10" s="20" customFormat="1" ht="15.75">
      <c r="B45" s="21"/>
      <c r="C45" s="22" t="s">
        <v>43</v>
      </c>
      <c r="D45" s="17">
        <f t="shared" ref="D45:I45" si="5">SUM(D39:D44)</f>
        <v>10</v>
      </c>
      <c r="E45" s="17">
        <f t="shared" si="5"/>
        <v>10</v>
      </c>
      <c r="F45" s="17">
        <f t="shared" si="5"/>
        <v>7</v>
      </c>
      <c r="G45" s="17">
        <f t="shared" si="5"/>
        <v>9</v>
      </c>
      <c r="H45" s="17">
        <f t="shared" si="5"/>
        <v>9</v>
      </c>
      <c r="I45" s="17">
        <f t="shared" si="5"/>
        <v>1</v>
      </c>
      <c r="J45" s="17">
        <f>SUM(F45+I45)</f>
        <v>8</v>
      </c>
    </row>
    <row r="46" spans="2:10" ht="15.75">
      <c r="B46" s="14"/>
      <c r="C46" s="15" t="s">
        <v>16</v>
      </c>
      <c r="D46" s="16">
        <v>13</v>
      </c>
      <c r="E46" s="16">
        <v>13</v>
      </c>
      <c r="F46" s="16">
        <v>7</v>
      </c>
      <c r="G46" s="16">
        <v>27</v>
      </c>
      <c r="H46" s="16">
        <v>27</v>
      </c>
      <c r="I46" s="16">
        <v>11</v>
      </c>
      <c r="J46" s="16">
        <f t="shared" ref="J46:J53" si="6">F46+I46</f>
        <v>18</v>
      </c>
    </row>
    <row r="47" spans="2:10" ht="31.5">
      <c r="B47" s="14"/>
      <c r="C47" s="15" t="s">
        <v>44</v>
      </c>
      <c r="D47" s="16">
        <v>12</v>
      </c>
      <c r="E47" s="16">
        <v>12</v>
      </c>
      <c r="F47" s="16">
        <v>8</v>
      </c>
      <c r="G47" s="16">
        <v>7</v>
      </c>
      <c r="H47" s="16">
        <v>7</v>
      </c>
      <c r="I47" s="16">
        <v>4</v>
      </c>
      <c r="J47" s="16">
        <f t="shared" si="6"/>
        <v>12</v>
      </c>
    </row>
    <row r="48" spans="2:10" ht="15.75">
      <c r="B48" s="14"/>
      <c r="C48" s="15" t="s">
        <v>45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f t="shared" si="6"/>
        <v>0</v>
      </c>
    </row>
    <row r="49" spans="2:10" ht="31.5">
      <c r="B49" s="14"/>
      <c r="C49" s="15" t="s">
        <v>46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f t="shared" si="6"/>
        <v>0</v>
      </c>
    </row>
    <row r="50" spans="2:10" ht="15.75">
      <c r="B50" s="14"/>
      <c r="C50" s="15" t="s">
        <v>47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f t="shared" si="6"/>
        <v>0</v>
      </c>
    </row>
    <row r="51" spans="2:10" ht="15.75">
      <c r="B51" s="14"/>
      <c r="C51" s="15" t="s">
        <v>48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f t="shared" si="6"/>
        <v>0</v>
      </c>
    </row>
    <row r="52" spans="2:10" ht="15.75">
      <c r="B52" s="14"/>
      <c r="C52" s="15" t="s">
        <v>49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f t="shared" si="6"/>
        <v>0</v>
      </c>
    </row>
    <row r="53" spans="2:10" ht="15.75">
      <c r="B53" s="14"/>
      <c r="C53" s="15" t="s">
        <v>50</v>
      </c>
      <c r="D53" s="16">
        <v>1</v>
      </c>
      <c r="E53" s="16">
        <v>1</v>
      </c>
      <c r="F53" s="16">
        <v>1</v>
      </c>
      <c r="G53" s="16">
        <v>2</v>
      </c>
      <c r="H53" s="16">
        <v>2</v>
      </c>
      <c r="I53" s="16">
        <v>1</v>
      </c>
      <c r="J53" s="16">
        <f t="shared" si="6"/>
        <v>2</v>
      </c>
    </row>
    <row r="54" spans="2:10" s="20" customFormat="1" ht="15.75">
      <c r="B54" s="21"/>
      <c r="C54" s="22" t="s">
        <v>51</v>
      </c>
      <c r="D54" s="17">
        <f t="shared" ref="D54:I54" si="7">SUM(D46:D53)</f>
        <v>26</v>
      </c>
      <c r="E54" s="17">
        <f t="shared" si="7"/>
        <v>26</v>
      </c>
      <c r="F54" s="17">
        <f t="shared" si="7"/>
        <v>16</v>
      </c>
      <c r="G54" s="17">
        <f t="shared" si="7"/>
        <v>36</v>
      </c>
      <c r="H54" s="17">
        <f t="shared" si="7"/>
        <v>36</v>
      </c>
      <c r="I54" s="17">
        <f t="shared" si="7"/>
        <v>16</v>
      </c>
      <c r="J54" s="17">
        <f>SUM(F54+I54)</f>
        <v>32</v>
      </c>
    </row>
    <row r="55" spans="2:10" ht="15.75">
      <c r="B55" s="14"/>
      <c r="C55" s="15" t="s">
        <v>16</v>
      </c>
      <c r="D55" s="16">
        <v>31</v>
      </c>
      <c r="E55" s="16">
        <v>28</v>
      </c>
      <c r="F55" s="16">
        <v>6</v>
      </c>
      <c r="G55" s="16">
        <v>66</v>
      </c>
      <c r="H55" s="16">
        <v>66</v>
      </c>
      <c r="I55" s="16">
        <v>65</v>
      </c>
      <c r="J55" s="16">
        <f t="shared" ref="J55:J60" si="8">F55+I55</f>
        <v>71</v>
      </c>
    </row>
    <row r="56" spans="2:10" ht="31.5">
      <c r="B56" s="14"/>
      <c r="C56" s="18" t="s">
        <v>52</v>
      </c>
      <c r="D56" s="16">
        <v>17</v>
      </c>
      <c r="E56" s="16">
        <v>17</v>
      </c>
      <c r="F56" s="16">
        <v>10</v>
      </c>
      <c r="G56" s="16">
        <v>32</v>
      </c>
      <c r="H56" s="16">
        <v>32</v>
      </c>
      <c r="I56" s="16">
        <v>7</v>
      </c>
      <c r="J56" s="16">
        <f t="shared" si="8"/>
        <v>17</v>
      </c>
    </row>
    <row r="57" spans="2:10" ht="15.75">
      <c r="B57" s="14"/>
      <c r="C57" s="18" t="s">
        <v>53</v>
      </c>
      <c r="D57" s="16">
        <v>22</v>
      </c>
      <c r="E57" s="16">
        <v>22</v>
      </c>
      <c r="F57" s="16">
        <v>19</v>
      </c>
      <c r="G57" s="16">
        <v>10</v>
      </c>
      <c r="H57" s="16">
        <v>10</v>
      </c>
      <c r="I57" s="16">
        <v>10</v>
      </c>
      <c r="J57" s="16">
        <f t="shared" si="8"/>
        <v>29</v>
      </c>
    </row>
    <row r="58" spans="2:10" ht="15.75">
      <c r="B58" s="14"/>
      <c r="C58" s="18" t="s">
        <v>54</v>
      </c>
      <c r="D58" s="16">
        <v>5</v>
      </c>
      <c r="E58" s="16">
        <v>5</v>
      </c>
      <c r="F58" s="16">
        <v>1</v>
      </c>
      <c r="G58" s="16">
        <v>12</v>
      </c>
      <c r="H58" s="16">
        <v>12</v>
      </c>
      <c r="I58" s="16">
        <v>12</v>
      </c>
      <c r="J58" s="16">
        <f t="shared" si="8"/>
        <v>13</v>
      </c>
    </row>
    <row r="59" spans="2:10" ht="15.75">
      <c r="B59" s="14"/>
      <c r="C59" s="18" t="s">
        <v>55</v>
      </c>
      <c r="D59" s="16">
        <v>4</v>
      </c>
      <c r="E59" s="16">
        <v>4</v>
      </c>
      <c r="F59" s="16">
        <v>4</v>
      </c>
      <c r="G59" s="16">
        <v>0</v>
      </c>
      <c r="H59" s="16">
        <v>0</v>
      </c>
      <c r="I59" s="16">
        <v>0</v>
      </c>
      <c r="J59" s="16">
        <f t="shared" si="8"/>
        <v>4</v>
      </c>
    </row>
    <row r="60" spans="2:10" ht="31.5" customHeight="1">
      <c r="B60" s="14"/>
      <c r="C60" s="15" t="s">
        <v>56</v>
      </c>
      <c r="D60" s="16">
        <v>30</v>
      </c>
      <c r="E60" s="16">
        <v>30</v>
      </c>
      <c r="F60" s="16">
        <v>21</v>
      </c>
      <c r="G60" s="16">
        <v>0</v>
      </c>
      <c r="H60" s="16">
        <v>0</v>
      </c>
      <c r="I60" s="16">
        <v>0</v>
      </c>
      <c r="J60" s="16">
        <f t="shared" si="8"/>
        <v>21</v>
      </c>
    </row>
    <row r="61" spans="2:10" s="20" customFormat="1" ht="15.75">
      <c r="B61" s="17"/>
      <c r="C61" s="22" t="s">
        <v>57</v>
      </c>
      <c r="D61" s="17">
        <f t="shared" ref="D61:I61" si="9">SUM(D55:D60)</f>
        <v>109</v>
      </c>
      <c r="E61" s="17">
        <f t="shared" si="9"/>
        <v>106</v>
      </c>
      <c r="F61" s="17">
        <f t="shared" si="9"/>
        <v>61</v>
      </c>
      <c r="G61" s="17">
        <f t="shared" si="9"/>
        <v>120</v>
      </c>
      <c r="H61" s="17">
        <f t="shared" si="9"/>
        <v>120</v>
      </c>
      <c r="I61" s="17">
        <f t="shared" si="9"/>
        <v>94</v>
      </c>
      <c r="J61" s="17">
        <f>SUM(F61+I61)</f>
        <v>155</v>
      </c>
    </row>
    <row r="62" spans="2:10" ht="15.75">
      <c r="B62" s="14"/>
      <c r="C62" s="15" t="s">
        <v>16</v>
      </c>
      <c r="D62" s="16">
        <v>71</v>
      </c>
      <c r="E62" s="16">
        <v>70</v>
      </c>
      <c r="F62" s="16">
        <v>10</v>
      </c>
      <c r="G62" s="16">
        <v>32</v>
      </c>
      <c r="H62" s="16">
        <v>32</v>
      </c>
      <c r="I62" s="16">
        <v>5</v>
      </c>
      <c r="J62" s="16">
        <f>F62+I62</f>
        <v>15</v>
      </c>
    </row>
    <row r="63" spans="2:10" ht="15.75">
      <c r="B63" s="14"/>
      <c r="C63" s="18" t="s">
        <v>58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f>F63+I63</f>
        <v>0</v>
      </c>
    </row>
    <row r="64" spans="2:10" ht="15.75">
      <c r="B64" s="14"/>
      <c r="C64" s="18" t="s">
        <v>59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f>F64+I64</f>
        <v>0</v>
      </c>
    </row>
    <row r="65" spans="2:10" ht="15.75">
      <c r="B65" s="14"/>
      <c r="C65" s="18" t="s">
        <v>60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f>F65+I65</f>
        <v>0</v>
      </c>
    </row>
    <row r="66" spans="2:10" s="20" customFormat="1" ht="15.75">
      <c r="B66" s="17"/>
      <c r="C66" s="22" t="s">
        <v>61</v>
      </c>
      <c r="D66" s="17">
        <f t="shared" ref="D66:I66" si="10">SUM(D62:D65)</f>
        <v>71</v>
      </c>
      <c r="E66" s="17">
        <f t="shared" si="10"/>
        <v>70</v>
      </c>
      <c r="F66" s="17">
        <f t="shared" si="10"/>
        <v>10</v>
      </c>
      <c r="G66" s="17">
        <f t="shared" si="10"/>
        <v>32</v>
      </c>
      <c r="H66" s="17">
        <f t="shared" si="10"/>
        <v>32</v>
      </c>
      <c r="I66" s="17">
        <f t="shared" si="10"/>
        <v>5</v>
      </c>
      <c r="J66" s="17">
        <f>SUM(F66+I66)</f>
        <v>15</v>
      </c>
    </row>
    <row r="67" spans="2:10" ht="15.75">
      <c r="B67" s="14"/>
      <c r="C67" s="15" t="s">
        <v>16</v>
      </c>
      <c r="D67" s="16">
        <v>52</v>
      </c>
      <c r="E67" s="16">
        <v>52</v>
      </c>
      <c r="F67" s="16">
        <v>6</v>
      </c>
      <c r="G67" s="16">
        <v>430</v>
      </c>
      <c r="H67" s="16">
        <v>430</v>
      </c>
      <c r="I67" s="16">
        <v>49</v>
      </c>
      <c r="J67" s="16">
        <f>F67+I67</f>
        <v>55</v>
      </c>
    </row>
    <row r="68" spans="2:10" ht="31.5">
      <c r="B68" s="14"/>
      <c r="C68" s="18" t="s">
        <v>62</v>
      </c>
      <c r="D68" s="16">
        <v>11</v>
      </c>
      <c r="E68" s="16">
        <v>11</v>
      </c>
      <c r="F68" s="16">
        <v>2</v>
      </c>
      <c r="G68" s="16">
        <v>132</v>
      </c>
      <c r="H68" s="16">
        <v>118</v>
      </c>
      <c r="I68" s="16">
        <v>9</v>
      </c>
      <c r="J68" s="16">
        <f>F68+I68</f>
        <v>11</v>
      </c>
    </row>
    <row r="69" spans="2:10" ht="15.75">
      <c r="B69" s="14"/>
      <c r="C69" s="15" t="s">
        <v>63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f>F69+I69</f>
        <v>0</v>
      </c>
    </row>
    <row r="70" spans="2:10" ht="15.75">
      <c r="B70" s="14"/>
      <c r="C70" s="15" t="s">
        <v>64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f>F70+I70</f>
        <v>0</v>
      </c>
    </row>
    <row r="71" spans="2:10" ht="15.75">
      <c r="B71" s="14"/>
      <c r="C71" s="15" t="s">
        <v>65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f>F71+I71</f>
        <v>0</v>
      </c>
    </row>
    <row r="72" spans="2:10" s="20" customFormat="1" ht="15.75">
      <c r="B72" s="17"/>
      <c r="C72" s="22" t="s">
        <v>66</v>
      </c>
      <c r="D72" s="17">
        <f>SUM(D67:D71)</f>
        <v>63</v>
      </c>
      <c r="E72" s="17">
        <f>SUM(E67:E71)</f>
        <v>63</v>
      </c>
      <c r="F72" s="17">
        <f>SUM(F67:F71)</f>
        <v>8</v>
      </c>
      <c r="G72" s="17">
        <f>SUM(G67:G71)</f>
        <v>562</v>
      </c>
      <c r="H72" s="17">
        <f>SUM(H67:H71)</f>
        <v>548</v>
      </c>
      <c r="I72" s="17">
        <f>I67+I68+I69+I70+I71</f>
        <v>58</v>
      </c>
      <c r="J72" s="17">
        <f>SUM(F72+I72)</f>
        <v>66</v>
      </c>
    </row>
    <row r="73" spans="2:10" ht="15.75">
      <c r="B73" s="14"/>
      <c r="C73" s="15" t="s">
        <v>16</v>
      </c>
      <c r="D73" s="16">
        <v>74</v>
      </c>
      <c r="E73" s="16">
        <v>74</v>
      </c>
      <c r="F73" s="16">
        <v>32</v>
      </c>
      <c r="G73" s="16">
        <v>206</v>
      </c>
      <c r="H73" s="16">
        <v>206</v>
      </c>
      <c r="I73" s="16">
        <v>35</v>
      </c>
      <c r="J73" s="16">
        <f t="shared" ref="J73:J82" si="11">F73+I73</f>
        <v>67</v>
      </c>
    </row>
    <row r="74" spans="2:10" ht="31.5">
      <c r="B74" s="14"/>
      <c r="C74" s="15" t="s">
        <v>67</v>
      </c>
      <c r="D74" s="16">
        <v>8</v>
      </c>
      <c r="E74" s="16">
        <v>8</v>
      </c>
      <c r="F74" s="16">
        <v>6</v>
      </c>
      <c r="G74" s="16">
        <v>6</v>
      </c>
      <c r="H74" s="16">
        <v>6</v>
      </c>
      <c r="I74" s="16">
        <v>5</v>
      </c>
      <c r="J74" s="16">
        <f t="shared" si="11"/>
        <v>11</v>
      </c>
    </row>
    <row r="75" spans="2:10" ht="15.75">
      <c r="B75" s="14"/>
      <c r="C75" s="15" t="s">
        <v>42</v>
      </c>
      <c r="D75" s="16">
        <v>2</v>
      </c>
      <c r="E75" s="16">
        <v>2</v>
      </c>
      <c r="F75" s="16">
        <v>2</v>
      </c>
      <c r="G75" s="16">
        <v>0</v>
      </c>
      <c r="H75" s="16">
        <v>0</v>
      </c>
      <c r="I75" s="16">
        <v>0</v>
      </c>
      <c r="J75" s="16">
        <f t="shared" si="11"/>
        <v>2</v>
      </c>
    </row>
    <row r="76" spans="2:10" ht="15.75">
      <c r="B76" s="14"/>
      <c r="C76" s="15" t="s">
        <v>68</v>
      </c>
      <c r="D76" s="16">
        <v>20</v>
      </c>
      <c r="E76" s="16">
        <v>20</v>
      </c>
      <c r="F76" s="16">
        <v>7</v>
      </c>
      <c r="G76" s="16">
        <v>38</v>
      </c>
      <c r="H76" s="16">
        <v>38</v>
      </c>
      <c r="I76" s="16">
        <v>15</v>
      </c>
      <c r="J76" s="16">
        <f t="shared" si="11"/>
        <v>22</v>
      </c>
    </row>
    <row r="77" spans="2:10" ht="15.75">
      <c r="B77" s="14"/>
      <c r="C77" s="15" t="s">
        <v>69</v>
      </c>
      <c r="D77" s="16">
        <v>1</v>
      </c>
      <c r="E77" s="16">
        <v>1</v>
      </c>
      <c r="F77" s="16">
        <v>1</v>
      </c>
      <c r="G77" s="16">
        <v>0</v>
      </c>
      <c r="H77" s="16">
        <v>0</v>
      </c>
      <c r="I77" s="16">
        <v>0</v>
      </c>
      <c r="J77" s="16">
        <f t="shared" si="11"/>
        <v>1</v>
      </c>
    </row>
    <row r="78" spans="2:10" ht="15.75">
      <c r="B78" s="14"/>
      <c r="C78" s="15" t="s">
        <v>70</v>
      </c>
      <c r="D78" s="16">
        <v>0</v>
      </c>
      <c r="E78" s="16">
        <v>0</v>
      </c>
      <c r="F78" s="16">
        <v>0</v>
      </c>
      <c r="G78" s="16">
        <v>2</v>
      </c>
      <c r="H78" s="16">
        <v>2</v>
      </c>
      <c r="I78" s="16">
        <v>0</v>
      </c>
      <c r="J78" s="16">
        <f t="shared" si="11"/>
        <v>0</v>
      </c>
    </row>
    <row r="79" spans="2:10" ht="15.75">
      <c r="B79" s="14"/>
      <c r="C79" s="15" t="s">
        <v>71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f t="shared" si="11"/>
        <v>0</v>
      </c>
    </row>
    <row r="80" spans="2:10" ht="15.75">
      <c r="B80" s="14"/>
      <c r="C80" s="15" t="s">
        <v>72</v>
      </c>
      <c r="D80" s="16">
        <v>0</v>
      </c>
      <c r="E80" s="16">
        <v>0</v>
      </c>
      <c r="F80" s="16">
        <v>0</v>
      </c>
      <c r="G80" s="16">
        <v>4</v>
      </c>
      <c r="H80" s="16">
        <v>4</v>
      </c>
      <c r="I80" s="16">
        <v>0</v>
      </c>
      <c r="J80" s="16">
        <f t="shared" si="11"/>
        <v>0</v>
      </c>
    </row>
    <row r="81" spans="2:10" ht="15.75">
      <c r="B81" s="14"/>
      <c r="C81" s="15" t="s">
        <v>73</v>
      </c>
      <c r="D81" s="16">
        <v>0</v>
      </c>
      <c r="E81" s="16">
        <v>0</v>
      </c>
      <c r="F81" s="16">
        <v>0</v>
      </c>
      <c r="G81" s="16">
        <v>3</v>
      </c>
      <c r="H81" s="16">
        <v>3</v>
      </c>
      <c r="I81" s="16">
        <v>0</v>
      </c>
      <c r="J81" s="16">
        <f t="shared" si="11"/>
        <v>0</v>
      </c>
    </row>
    <row r="82" spans="2:10" ht="15.75">
      <c r="B82" s="14"/>
      <c r="C82" s="15" t="s">
        <v>74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f t="shared" si="11"/>
        <v>0</v>
      </c>
    </row>
    <row r="83" spans="2:10" s="20" customFormat="1" ht="15.75">
      <c r="B83" s="21"/>
      <c r="C83" s="23" t="s">
        <v>75</v>
      </c>
      <c r="D83" s="17">
        <f>SUM(D73:D82)</f>
        <v>105</v>
      </c>
      <c r="E83" s="17">
        <f>SUM(E73:E82)</f>
        <v>105</v>
      </c>
      <c r="F83" s="17">
        <f>SUM(F73:F82)</f>
        <v>48</v>
      </c>
      <c r="G83" s="17">
        <f>SUM(G73:G82)</f>
        <v>259</v>
      </c>
      <c r="H83" s="17">
        <f>SUM(H73:H82)</f>
        <v>259</v>
      </c>
      <c r="I83" s="17">
        <f>I73+I74+I75+I76+I77+I78+I79+I80+I81</f>
        <v>55</v>
      </c>
      <c r="J83" s="17">
        <f>SUM(F83+I83)</f>
        <v>103</v>
      </c>
    </row>
    <row r="84" spans="2:10" ht="15.75">
      <c r="B84" s="14"/>
      <c r="C84" s="15" t="s">
        <v>16</v>
      </c>
      <c r="D84" s="16">
        <v>21</v>
      </c>
      <c r="E84" s="16">
        <v>21</v>
      </c>
      <c r="F84" s="16">
        <v>1</v>
      </c>
      <c r="G84" s="16">
        <v>14</v>
      </c>
      <c r="H84" s="16">
        <v>13</v>
      </c>
      <c r="I84" s="16">
        <v>2</v>
      </c>
      <c r="J84" s="16">
        <f t="shared" ref="J84:J90" si="12">F84+I84</f>
        <v>3</v>
      </c>
    </row>
    <row r="85" spans="2:10" ht="31.5">
      <c r="B85" s="14"/>
      <c r="C85" s="18" t="s">
        <v>76</v>
      </c>
      <c r="D85" s="16">
        <v>7</v>
      </c>
      <c r="E85" s="16">
        <v>7</v>
      </c>
      <c r="F85" s="16">
        <v>2</v>
      </c>
      <c r="G85" s="16">
        <v>2</v>
      </c>
      <c r="H85" s="16">
        <v>2</v>
      </c>
      <c r="I85" s="16">
        <v>2</v>
      </c>
      <c r="J85" s="16">
        <f t="shared" si="12"/>
        <v>4</v>
      </c>
    </row>
    <row r="86" spans="2:10" ht="15.75">
      <c r="B86" s="14"/>
      <c r="C86" s="15" t="s">
        <v>33</v>
      </c>
      <c r="D86" s="16">
        <v>0</v>
      </c>
      <c r="E86" s="16">
        <v>0</v>
      </c>
      <c r="F86" s="16">
        <v>0</v>
      </c>
      <c r="G86" s="16">
        <v>5</v>
      </c>
      <c r="H86" s="16">
        <v>5</v>
      </c>
      <c r="I86" s="16">
        <v>3</v>
      </c>
      <c r="J86" s="16">
        <f t="shared" si="12"/>
        <v>3</v>
      </c>
    </row>
    <row r="87" spans="2:10" ht="15.75">
      <c r="B87" s="14"/>
      <c r="C87" s="15" t="s">
        <v>77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f t="shared" si="12"/>
        <v>0</v>
      </c>
    </row>
    <row r="88" spans="2:10" ht="15.75">
      <c r="B88" s="14"/>
      <c r="C88" s="15" t="s">
        <v>78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12"/>
        <v>0</v>
      </c>
    </row>
    <row r="89" spans="2:10" ht="15.75">
      <c r="B89" s="14"/>
      <c r="C89" s="15" t="s">
        <v>79</v>
      </c>
      <c r="D89" s="16">
        <v>3</v>
      </c>
      <c r="E89" s="16">
        <v>3</v>
      </c>
      <c r="F89" s="16">
        <v>1</v>
      </c>
      <c r="G89" s="16">
        <v>0</v>
      </c>
      <c r="H89" s="16">
        <v>0</v>
      </c>
      <c r="I89" s="16">
        <v>0</v>
      </c>
      <c r="J89" s="16">
        <f t="shared" si="12"/>
        <v>1</v>
      </c>
    </row>
    <row r="90" spans="2:10" ht="15.75">
      <c r="B90" s="14"/>
      <c r="C90" s="15" t="s">
        <v>80</v>
      </c>
      <c r="D90" s="16">
        <v>1</v>
      </c>
      <c r="E90" s="16">
        <v>1</v>
      </c>
      <c r="F90" s="16">
        <v>1</v>
      </c>
      <c r="G90" s="16">
        <v>3</v>
      </c>
      <c r="H90" s="16">
        <v>2</v>
      </c>
      <c r="I90" s="16">
        <v>1</v>
      </c>
      <c r="J90" s="16">
        <f t="shared" si="12"/>
        <v>2</v>
      </c>
    </row>
    <row r="91" spans="2:10" s="20" customFormat="1" ht="15.75">
      <c r="B91" s="17"/>
      <c r="C91" s="23" t="s">
        <v>81</v>
      </c>
      <c r="D91" s="17">
        <f t="shared" ref="D91:I91" si="13">SUM(D84:D90)</f>
        <v>32</v>
      </c>
      <c r="E91" s="17">
        <f t="shared" si="13"/>
        <v>32</v>
      </c>
      <c r="F91" s="17">
        <f t="shared" si="13"/>
        <v>5</v>
      </c>
      <c r="G91" s="17">
        <f t="shared" si="13"/>
        <v>24</v>
      </c>
      <c r="H91" s="17">
        <f t="shared" si="13"/>
        <v>22</v>
      </c>
      <c r="I91" s="17">
        <f t="shared" si="13"/>
        <v>8</v>
      </c>
      <c r="J91" s="17">
        <f>SUM(F91+I91)</f>
        <v>13</v>
      </c>
    </row>
    <row r="92" spans="2:10" ht="15.75">
      <c r="B92" s="14"/>
      <c r="C92" s="15" t="s">
        <v>16</v>
      </c>
      <c r="D92" s="16">
        <v>16</v>
      </c>
      <c r="E92" s="16">
        <v>16</v>
      </c>
      <c r="F92" s="16">
        <v>7</v>
      </c>
      <c r="G92" s="16">
        <v>112</v>
      </c>
      <c r="H92" s="16">
        <v>112</v>
      </c>
      <c r="I92" s="16">
        <v>45</v>
      </c>
      <c r="J92" s="16">
        <f t="shared" ref="J92:J97" si="14">F92+I92</f>
        <v>52</v>
      </c>
    </row>
    <row r="93" spans="2:10" ht="15.75">
      <c r="B93" s="14"/>
      <c r="C93" s="15" t="s">
        <v>82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f t="shared" si="14"/>
        <v>0</v>
      </c>
    </row>
    <row r="94" spans="2:10" ht="15.75">
      <c r="B94" s="14"/>
      <c r="C94" s="15" t="s">
        <v>83</v>
      </c>
      <c r="D94" s="16">
        <v>5</v>
      </c>
      <c r="E94" s="16">
        <v>5</v>
      </c>
      <c r="F94" s="16">
        <v>2</v>
      </c>
      <c r="G94" s="16">
        <v>0</v>
      </c>
      <c r="H94" s="16">
        <v>0</v>
      </c>
      <c r="I94" s="16">
        <v>0</v>
      </c>
      <c r="J94" s="16">
        <f t="shared" si="14"/>
        <v>2</v>
      </c>
    </row>
    <row r="95" spans="2:10" ht="33.75" customHeight="1">
      <c r="B95" s="14"/>
      <c r="C95" s="15" t="s">
        <v>84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f t="shared" si="14"/>
        <v>0</v>
      </c>
    </row>
    <row r="96" spans="2:10" ht="15.75" customHeight="1">
      <c r="B96" s="14"/>
      <c r="C96" s="15" t="s">
        <v>85</v>
      </c>
      <c r="D96" s="16">
        <v>1</v>
      </c>
      <c r="E96" s="16">
        <v>1</v>
      </c>
      <c r="F96" s="16">
        <v>1</v>
      </c>
      <c r="G96" s="16">
        <v>2</v>
      </c>
      <c r="H96" s="16">
        <v>1</v>
      </c>
      <c r="I96" s="16">
        <v>1</v>
      </c>
      <c r="J96" s="16">
        <f t="shared" si="14"/>
        <v>2</v>
      </c>
    </row>
    <row r="97" spans="2:10" ht="15.75" customHeight="1">
      <c r="B97" s="14"/>
      <c r="C97" s="15" t="s">
        <v>86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f t="shared" si="14"/>
        <v>0</v>
      </c>
    </row>
    <row r="98" spans="2:10" s="20" customFormat="1" ht="15.75">
      <c r="B98" s="17"/>
      <c r="C98" s="22" t="s">
        <v>87</v>
      </c>
      <c r="D98" s="17">
        <f>SUM(D92:D97)</f>
        <v>22</v>
      </c>
      <c r="E98" s="17">
        <f>SUM(E92:E97)</f>
        <v>22</v>
      </c>
      <c r="F98" s="17">
        <f>SUM(F92:F97)</f>
        <v>10</v>
      </c>
      <c r="G98" s="17">
        <f>SUM(G92:G97)</f>
        <v>114</v>
      </c>
      <c r="H98" s="17">
        <f>SUM(H92:H97)</f>
        <v>113</v>
      </c>
      <c r="I98" s="17">
        <f>I92+I93+I94+I95+I96+I97</f>
        <v>46</v>
      </c>
      <c r="J98" s="17">
        <f>SUM(F98+I98)</f>
        <v>56</v>
      </c>
    </row>
    <row r="99" spans="2:10" ht="15.75">
      <c r="B99" s="14"/>
      <c r="C99" s="15" t="s">
        <v>16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f t="shared" ref="J99:J108" si="15">F99+I99</f>
        <v>0</v>
      </c>
    </row>
    <row r="100" spans="2:10" ht="31.5">
      <c r="B100" s="14"/>
      <c r="C100" s="18" t="s">
        <v>88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1</v>
      </c>
      <c r="J100" s="16">
        <f t="shared" si="15"/>
        <v>1</v>
      </c>
    </row>
    <row r="101" spans="2:10" ht="31.5">
      <c r="B101" s="14"/>
      <c r="C101" s="15" t="s">
        <v>89</v>
      </c>
      <c r="D101" s="16">
        <v>2</v>
      </c>
      <c r="E101" s="16">
        <v>1</v>
      </c>
      <c r="F101" s="16">
        <v>1</v>
      </c>
      <c r="G101" s="16">
        <v>1</v>
      </c>
      <c r="H101" s="16">
        <v>1</v>
      </c>
      <c r="I101" s="16">
        <v>0</v>
      </c>
      <c r="J101" s="16">
        <f t="shared" si="15"/>
        <v>1</v>
      </c>
    </row>
    <row r="102" spans="2:10" ht="31.5">
      <c r="B102" s="14"/>
      <c r="C102" s="15" t="s">
        <v>90</v>
      </c>
      <c r="D102" s="16">
        <v>1</v>
      </c>
      <c r="E102" s="16">
        <v>1</v>
      </c>
      <c r="F102" s="16">
        <v>1</v>
      </c>
      <c r="G102" s="16">
        <v>4</v>
      </c>
      <c r="H102" s="16">
        <v>4</v>
      </c>
      <c r="I102" s="16">
        <v>4</v>
      </c>
      <c r="J102" s="16">
        <f t="shared" si="15"/>
        <v>5</v>
      </c>
    </row>
    <row r="103" spans="2:10" ht="15.75">
      <c r="B103" s="14"/>
      <c r="C103" s="15" t="s">
        <v>91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f t="shared" si="15"/>
        <v>0</v>
      </c>
    </row>
    <row r="104" spans="2:10" ht="15.75">
      <c r="B104" s="14"/>
      <c r="C104" s="15" t="s">
        <v>92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f t="shared" si="15"/>
        <v>0</v>
      </c>
    </row>
    <row r="105" spans="2:10" ht="31.5">
      <c r="B105" s="14"/>
      <c r="C105" s="15" t="s">
        <v>38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f t="shared" si="15"/>
        <v>0</v>
      </c>
    </row>
    <row r="106" spans="2:10" ht="31.5">
      <c r="B106" s="14"/>
      <c r="C106" s="15" t="s">
        <v>93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f t="shared" si="15"/>
        <v>0</v>
      </c>
    </row>
    <row r="107" spans="2:10" ht="31.5">
      <c r="B107" s="14"/>
      <c r="C107" s="15" t="s">
        <v>94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15"/>
        <v>0</v>
      </c>
    </row>
    <row r="108" spans="2:10" ht="15.75">
      <c r="B108" s="14"/>
      <c r="C108" s="15" t="s">
        <v>65</v>
      </c>
      <c r="D108" s="16">
        <v>0</v>
      </c>
      <c r="E108" s="16">
        <v>0</v>
      </c>
      <c r="F108" s="16">
        <v>0</v>
      </c>
      <c r="G108" s="16">
        <v>1</v>
      </c>
      <c r="H108" s="16">
        <v>1</v>
      </c>
      <c r="I108" s="16">
        <v>1</v>
      </c>
      <c r="J108" s="16">
        <f t="shared" si="15"/>
        <v>1</v>
      </c>
    </row>
    <row r="109" spans="2:10" s="20" customFormat="1" ht="15.75">
      <c r="B109" s="21"/>
      <c r="C109" s="23" t="s">
        <v>95</v>
      </c>
      <c r="D109" s="17">
        <f>SUM(D99:D108)</f>
        <v>3</v>
      </c>
      <c r="E109" s="17">
        <f>SUM(E99:E108)</f>
        <v>2</v>
      </c>
      <c r="F109" s="17">
        <f>SUM(F99:F108)</f>
        <v>2</v>
      </c>
      <c r="G109" s="17">
        <f>SUM(G99:G108)</f>
        <v>7</v>
      </c>
      <c r="H109" s="17">
        <f>SUM(H99:H108)</f>
        <v>7</v>
      </c>
      <c r="I109" s="17">
        <f>I99+I100+I101+I102+I103+I104+I105+I106+I107+I108</f>
        <v>6</v>
      </c>
      <c r="J109" s="17">
        <f>SUM(F109+I109)</f>
        <v>8</v>
      </c>
    </row>
    <row r="110" spans="2:10" s="20" customFormat="1" ht="15.75">
      <c r="B110" s="24"/>
      <c r="C110" s="25" t="s">
        <v>16</v>
      </c>
      <c r="D110" s="16">
        <v>149</v>
      </c>
      <c r="E110" s="16">
        <v>148</v>
      </c>
      <c r="F110" s="16">
        <v>51</v>
      </c>
      <c r="G110" s="16">
        <v>115</v>
      </c>
      <c r="H110" s="16">
        <v>113</v>
      </c>
      <c r="I110" s="16">
        <v>32</v>
      </c>
      <c r="J110" s="16">
        <f t="shared" ref="J110:J116" si="16">F110+I110</f>
        <v>83</v>
      </c>
    </row>
    <row r="111" spans="2:10" s="20" customFormat="1" ht="15.75">
      <c r="B111" s="24"/>
      <c r="C111" s="15" t="s">
        <v>96</v>
      </c>
      <c r="D111" s="16">
        <v>21</v>
      </c>
      <c r="E111" s="16">
        <v>21</v>
      </c>
      <c r="F111" s="16">
        <v>11</v>
      </c>
      <c r="G111" s="16">
        <v>23</v>
      </c>
      <c r="H111" s="16">
        <v>23</v>
      </c>
      <c r="I111" s="16">
        <v>3</v>
      </c>
      <c r="J111" s="16">
        <f t="shared" si="16"/>
        <v>14</v>
      </c>
    </row>
    <row r="112" spans="2:10" s="20" customFormat="1" ht="15.75">
      <c r="B112" s="24"/>
      <c r="C112" s="15" t="s">
        <v>97</v>
      </c>
      <c r="D112" s="16">
        <v>30</v>
      </c>
      <c r="E112" s="16">
        <v>30</v>
      </c>
      <c r="F112" s="16">
        <v>12</v>
      </c>
      <c r="G112" s="16">
        <v>56</v>
      </c>
      <c r="H112" s="16">
        <v>56</v>
      </c>
      <c r="I112" s="16">
        <v>14</v>
      </c>
      <c r="J112" s="16">
        <f t="shared" si="16"/>
        <v>26</v>
      </c>
    </row>
    <row r="113" spans="2:10" s="20" customFormat="1" ht="15.75">
      <c r="B113" s="24"/>
      <c r="C113" s="15" t="s">
        <v>98</v>
      </c>
      <c r="D113" s="16">
        <v>4</v>
      </c>
      <c r="E113" s="16">
        <v>4</v>
      </c>
      <c r="F113" s="16">
        <v>1</v>
      </c>
      <c r="G113" s="16">
        <v>13</v>
      </c>
      <c r="H113" s="16">
        <v>13</v>
      </c>
      <c r="I113" s="16">
        <v>14</v>
      </c>
      <c r="J113" s="16">
        <f t="shared" si="16"/>
        <v>15</v>
      </c>
    </row>
    <row r="114" spans="2:10" s="20" customFormat="1" ht="15.75">
      <c r="B114" s="24"/>
      <c r="C114" s="15" t="s">
        <v>99</v>
      </c>
      <c r="D114" s="16">
        <v>11</v>
      </c>
      <c r="E114" s="16">
        <v>11</v>
      </c>
      <c r="F114" s="16">
        <v>2</v>
      </c>
      <c r="G114" s="16">
        <v>9</v>
      </c>
      <c r="H114" s="16">
        <v>9</v>
      </c>
      <c r="I114" s="16">
        <v>2</v>
      </c>
      <c r="J114" s="16">
        <f t="shared" si="16"/>
        <v>4</v>
      </c>
    </row>
    <row r="115" spans="2:10" s="20" customFormat="1" ht="15.75">
      <c r="B115" s="24"/>
      <c r="C115" s="15" t="s">
        <v>100</v>
      </c>
      <c r="D115" s="16">
        <v>9</v>
      </c>
      <c r="E115" s="16">
        <v>9</v>
      </c>
      <c r="F115" s="16">
        <v>1</v>
      </c>
      <c r="G115" s="16">
        <v>0</v>
      </c>
      <c r="H115" s="16">
        <v>0</v>
      </c>
      <c r="I115" s="16">
        <v>0</v>
      </c>
      <c r="J115" s="16">
        <f t="shared" si="16"/>
        <v>1</v>
      </c>
    </row>
    <row r="116" spans="2:10" ht="15.75">
      <c r="B116" s="14"/>
      <c r="C116" s="15" t="s">
        <v>101</v>
      </c>
      <c r="D116" s="16">
        <v>15</v>
      </c>
      <c r="E116" s="16">
        <v>15</v>
      </c>
      <c r="F116" s="16">
        <v>9</v>
      </c>
      <c r="G116" s="16">
        <v>3</v>
      </c>
      <c r="H116" s="16">
        <v>3</v>
      </c>
      <c r="I116" s="16">
        <v>1</v>
      </c>
      <c r="J116" s="16">
        <f t="shared" si="16"/>
        <v>10</v>
      </c>
    </row>
    <row r="117" spans="2:10" s="20" customFormat="1" ht="15.75">
      <c r="B117" s="21"/>
      <c r="C117" s="23" t="s">
        <v>102</v>
      </c>
      <c r="D117" s="17">
        <f t="shared" ref="D117:I117" si="17">SUM(D110:D116)</f>
        <v>239</v>
      </c>
      <c r="E117" s="17">
        <f t="shared" si="17"/>
        <v>238</v>
      </c>
      <c r="F117" s="17">
        <f t="shared" si="17"/>
        <v>87</v>
      </c>
      <c r="G117" s="17">
        <f t="shared" si="17"/>
        <v>219</v>
      </c>
      <c r="H117" s="17">
        <f t="shared" si="17"/>
        <v>217</v>
      </c>
      <c r="I117" s="17">
        <f t="shared" si="17"/>
        <v>66</v>
      </c>
      <c r="J117" s="17">
        <f>SUM(F117+I117)</f>
        <v>153</v>
      </c>
    </row>
    <row r="118" spans="2:10" ht="15.75">
      <c r="B118" s="14"/>
      <c r="C118" s="15" t="s">
        <v>16</v>
      </c>
      <c r="D118" s="16">
        <v>2</v>
      </c>
      <c r="E118" s="16">
        <v>2</v>
      </c>
      <c r="F118" s="16">
        <v>2</v>
      </c>
      <c r="G118" s="16">
        <v>6</v>
      </c>
      <c r="H118" s="16">
        <v>6</v>
      </c>
      <c r="I118" s="16">
        <v>1</v>
      </c>
      <c r="J118" s="16">
        <f>F118+I118</f>
        <v>3</v>
      </c>
    </row>
    <row r="119" spans="2:10" ht="15.75">
      <c r="B119" s="14"/>
      <c r="C119" s="15" t="s">
        <v>103</v>
      </c>
      <c r="D119" s="16">
        <v>14</v>
      </c>
      <c r="E119" s="16">
        <v>14</v>
      </c>
      <c r="F119" s="16">
        <v>14</v>
      </c>
      <c r="G119" s="16">
        <v>3</v>
      </c>
      <c r="H119" s="16">
        <v>3</v>
      </c>
      <c r="I119" s="16">
        <v>0</v>
      </c>
      <c r="J119" s="16">
        <f>F119+I119</f>
        <v>14</v>
      </c>
    </row>
    <row r="120" spans="2:10" ht="15.75">
      <c r="B120" s="14"/>
      <c r="C120" s="15" t="s">
        <v>104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f>F120+I120</f>
        <v>0</v>
      </c>
    </row>
    <row r="121" spans="2:10" ht="15.75">
      <c r="B121" s="14"/>
      <c r="C121" s="15" t="s">
        <v>105</v>
      </c>
      <c r="D121" s="16">
        <v>0</v>
      </c>
      <c r="E121" s="16">
        <v>0</v>
      </c>
      <c r="F121" s="16">
        <v>0</v>
      </c>
      <c r="G121" s="16">
        <v>2</v>
      </c>
      <c r="H121" s="16">
        <v>2</v>
      </c>
      <c r="I121" s="16">
        <v>0</v>
      </c>
      <c r="J121" s="16">
        <f>F121+I121</f>
        <v>0</v>
      </c>
    </row>
    <row r="122" spans="2:10" ht="15.75">
      <c r="B122" s="14"/>
      <c r="C122" s="15" t="s">
        <v>78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f>F122+I122</f>
        <v>0</v>
      </c>
    </row>
    <row r="123" spans="2:10" s="20" customFormat="1" ht="15.75">
      <c r="B123" s="21"/>
      <c r="C123" s="23" t="s">
        <v>106</v>
      </c>
      <c r="D123" s="17">
        <f>SUM(D118:D122)</f>
        <v>16</v>
      </c>
      <c r="E123" s="17">
        <f>SUM(E118:E122)</f>
        <v>16</v>
      </c>
      <c r="F123" s="17">
        <f>SUM(F118:F122)</f>
        <v>16</v>
      </c>
      <c r="G123" s="17">
        <f>SUM(G118:G122)</f>
        <v>11</v>
      </c>
      <c r="H123" s="17">
        <f>SUM(H118:H122)</f>
        <v>11</v>
      </c>
      <c r="I123" s="17">
        <f>I118+I119+I120+I121+I122</f>
        <v>1</v>
      </c>
      <c r="J123" s="17">
        <f>SUM(F123+I123)</f>
        <v>17</v>
      </c>
    </row>
    <row r="124" spans="2:10" ht="15.75">
      <c r="B124" s="14"/>
      <c r="C124" s="15" t="s">
        <v>16</v>
      </c>
      <c r="D124" s="16">
        <v>226</v>
      </c>
      <c r="E124" s="16">
        <v>226</v>
      </c>
      <c r="F124" s="16">
        <v>41</v>
      </c>
      <c r="G124" s="16">
        <v>139</v>
      </c>
      <c r="H124" s="16">
        <v>139</v>
      </c>
      <c r="I124" s="16">
        <v>30</v>
      </c>
      <c r="J124" s="16">
        <f>F124+I124</f>
        <v>71</v>
      </c>
    </row>
    <row r="125" spans="2:10" ht="15.75">
      <c r="B125" s="14"/>
      <c r="C125" s="15" t="s">
        <v>107</v>
      </c>
      <c r="D125" s="16">
        <v>21</v>
      </c>
      <c r="E125" s="16">
        <v>22</v>
      </c>
      <c r="F125" s="16">
        <v>8</v>
      </c>
      <c r="G125" s="16">
        <v>11</v>
      </c>
      <c r="H125" s="16">
        <v>11</v>
      </c>
      <c r="I125" s="16">
        <v>5</v>
      </c>
      <c r="J125" s="16">
        <f>F125+I125</f>
        <v>13</v>
      </c>
    </row>
    <row r="126" spans="2:10" ht="31.5">
      <c r="B126" s="14"/>
      <c r="C126" s="15" t="s">
        <v>108</v>
      </c>
      <c r="D126" s="16">
        <v>15</v>
      </c>
      <c r="E126" s="16">
        <v>15</v>
      </c>
      <c r="F126" s="16">
        <v>5</v>
      </c>
      <c r="G126" s="16">
        <v>21</v>
      </c>
      <c r="H126" s="16">
        <v>20</v>
      </c>
      <c r="I126" s="16">
        <v>7</v>
      </c>
      <c r="J126" s="16">
        <f>F126+I126</f>
        <v>12</v>
      </c>
    </row>
    <row r="127" spans="2:10" ht="15.75">
      <c r="B127" s="14"/>
      <c r="C127" s="15" t="s">
        <v>109</v>
      </c>
      <c r="D127" s="16">
        <v>16</v>
      </c>
      <c r="E127" s="16">
        <v>15</v>
      </c>
      <c r="F127" s="16">
        <v>2</v>
      </c>
      <c r="G127" s="16">
        <v>5</v>
      </c>
      <c r="H127" s="16">
        <v>5</v>
      </c>
      <c r="I127" s="16">
        <v>2</v>
      </c>
      <c r="J127" s="16">
        <f>F127+I127</f>
        <v>4</v>
      </c>
    </row>
    <row r="128" spans="2:10" s="20" customFormat="1" ht="15.75">
      <c r="B128" s="17"/>
      <c r="C128" s="23" t="s">
        <v>110</v>
      </c>
      <c r="D128" s="17">
        <f>SUM(D124:D127)</f>
        <v>278</v>
      </c>
      <c r="E128" s="17">
        <f>SUM(E124:E127)</f>
        <v>278</v>
      </c>
      <c r="F128" s="17">
        <f>SUM(F124:F127)</f>
        <v>56</v>
      </c>
      <c r="G128" s="17">
        <f>SUM(G124:G127)</f>
        <v>176</v>
      </c>
      <c r="H128" s="17">
        <f>SUM(H124:H127)</f>
        <v>175</v>
      </c>
      <c r="I128" s="17">
        <f>I124+I125+I126+I127</f>
        <v>44</v>
      </c>
      <c r="J128" s="17">
        <f>SUM(F128+I128)</f>
        <v>100</v>
      </c>
    </row>
    <row r="129" spans="2:10" ht="15.75">
      <c r="B129" s="14"/>
      <c r="C129" s="15" t="s">
        <v>16</v>
      </c>
      <c r="D129" s="16">
        <v>103</v>
      </c>
      <c r="E129" s="16">
        <v>103</v>
      </c>
      <c r="F129" s="16">
        <v>28</v>
      </c>
      <c r="G129" s="16">
        <v>133</v>
      </c>
      <c r="H129" s="16">
        <v>132</v>
      </c>
      <c r="I129" s="16">
        <v>21</v>
      </c>
      <c r="J129" s="16">
        <f>F129+I129</f>
        <v>49</v>
      </c>
    </row>
    <row r="130" spans="2:10" ht="15.75">
      <c r="B130" s="14"/>
      <c r="C130" s="18" t="s">
        <v>111</v>
      </c>
      <c r="D130" s="16">
        <v>17</v>
      </c>
      <c r="E130" s="16">
        <v>16</v>
      </c>
      <c r="F130" s="16">
        <v>10</v>
      </c>
      <c r="G130" s="16">
        <v>15</v>
      </c>
      <c r="H130" s="16">
        <v>15</v>
      </c>
      <c r="I130" s="16">
        <v>6</v>
      </c>
      <c r="J130" s="16">
        <f>F130+I130</f>
        <v>16</v>
      </c>
    </row>
    <row r="131" spans="2:10" ht="15.75">
      <c r="B131" s="14"/>
      <c r="C131" s="15" t="s">
        <v>112</v>
      </c>
      <c r="D131" s="16">
        <v>5</v>
      </c>
      <c r="E131" s="16">
        <v>5</v>
      </c>
      <c r="F131" s="16">
        <v>2</v>
      </c>
      <c r="G131" s="16">
        <v>13</v>
      </c>
      <c r="H131" s="16">
        <v>13</v>
      </c>
      <c r="I131" s="16">
        <v>5</v>
      </c>
      <c r="J131" s="16">
        <f>F131+I131</f>
        <v>7</v>
      </c>
    </row>
    <row r="132" spans="2:10" s="20" customFormat="1" ht="15.75">
      <c r="B132" s="17"/>
      <c r="C132" s="23" t="s">
        <v>113</v>
      </c>
      <c r="D132" s="17">
        <f>SUM(D129:D131)</f>
        <v>125</v>
      </c>
      <c r="E132" s="17">
        <f>SUM(E129:E131)</f>
        <v>124</v>
      </c>
      <c r="F132" s="17">
        <f>SUM(F129:F131)</f>
        <v>40</v>
      </c>
      <c r="G132" s="17">
        <f>SUM(G129:G131)</f>
        <v>161</v>
      </c>
      <c r="H132" s="17">
        <f>SUM(H129:H131)</f>
        <v>160</v>
      </c>
      <c r="I132" s="17">
        <f>I129+I130+I131</f>
        <v>32</v>
      </c>
      <c r="J132" s="17">
        <f>SUM(F132+I132)</f>
        <v>72</v>
      </c>
    </row>
    <row r="133" spans="2:10" ht="15.75">
      <c r="B133" s="14"/>
      <c r="C133" s="15" t="s">
        <v>16</v>
      </c>
      <c r="D133" s="16">
        <v>20</v>
      </c>
      <c r="E133" s="16">
        <v>20</v>
      </c>
      <c r="F133" s="16">
        <v>5</v>
      </c>
      <c r="G133" s="16">
        <v>36</v>
      </c>
      <c r="H133" s="16">
        <v>36</v>
      </c>
      <c r="I133" s="16">
        <v>0</v>
      </c>
      <c r="J133" s="16">
        <f>F133+I133</f>
        <v>5</v>
      </c>
    </row>
    <row r="134" spans="2:10" ht="30" customHeight="1">
      <c r="B134" s="14"/>
      <c r="C134" s="18" t="s">
        <v>114</v>
      </c>
      <c r="D134" s="16">
        <v>17</v>
      </c>
      <c r="E134" s="16">
        <v>17</v>
      </c>
      <c r="F134" s="16">
        <v>3</v>
      </c>
      <c r="G134" s="16">
        <v>23</v>
      </c>
      <c r="H134" s="16">
        <v>21</v>
      </c>
      <c r="I134" s="16">
        <v>0</v>
      </c>
      <c r="J134" s="16">
        <f>F134+I134</f>
        <v>3</v>
      </c>
    </row>
    <row r="135" spans="2:10" ht="15.75">
      <c r="B135" s="14"/>
      <c r="C135" s="15" t="s">
        <v>115</v>
      </c>
      <c r="D135" s="16">
        <v>2</v>
      </c>
      <c r="E135" s="16">
        <v>2</v>
      </c>
      <c r="F135" s="16">
        <v>1</v>
      </c>
      <c r="G135" s="16">
        <v>0</v>
      </c>
      <c r="H135" s="16">
        <v>0</v>
      </c>
      <c r="I135" s="16">
        <v>0</v>
      </c>
      <c r="J135" s="16">
        <f>F135+I135</f>
        <v>1</v>
      </c>
    </row>
    <row r="136" spans="2:10" s="20" customFormat="1" ht="15.75">
      <c r="B136" s="21"/>
      <c r="C136" s="23" t="s">
        <v>116</v>
      </c>
      <c r="D136" s="17">
        <f>SUM(D133:D135)</f>
        <v>39</v>
      </c>
      <c r="E136" s="17">
        <f>SUM(E133:E135)</f>
        <v>39</v>
      </c>
      <c r="F136" s="17">
        <f>SUM(F133:F135)</f>
        <v>9</v>
      </c>
      <c r="G136" s="17">
        <f>SUM(G133:G135)</f>
        <v>59</v>
      </c>
      <c r="H136" s="17">
        <f>SUM(H133:H135)</f>
        <v>57</v>
      </c>
      <c r="I136" s="17">
        <f>I133+I134+I135</f>
        <v>0</v>
      </c>
      <c r="J136" s="17">
        <f>SUM(F136+I136)</f>
        <v>9</v>
      </c>
    </row>
    <row r="137" spans="2:10" ht="15.75">
      <c r="B137" s="14"/>
      <c r="C137" s="15" t="s">
        <v>16</v>
      </c>
      <c r="D137" s="16">
        <v>82</v>
      </c>
      <c r="E137" s="16">
        <v>82</v>
      </c>
      <c r="F137" s="16">
        <v>19</v>
      </c>
      <c r="G137" s="16">
        <v>23</v>
      </c>
      <c r="H137" s="16">
        <v>23</v>
      </c>
      <c r="I137" s="16">
        <v>4</v>
      </c>
      <c r="J137" s="16">
        <f>F137+I137</f>
        <v>23</v>
      </c>
    </row>
    <row r="138" spans="2:10" ht="15.75">
      <c r="B138" s="14"/>
      <c r="C138" s="26" t="s">
        <v>117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f>F138+I138</f>
        <v>0</v>
      </c>
    </row>
    <row r="139" spans="2:10" ht="15.75">
      <c r="B139" s="14"/>
      <c r="C139" s="15" t="s">
        <v>118</v>
      </c>
      <c r="D139" s="16">
        <v>8</v>
      </c>
      <c r="E139" s="16">
        <v>8</v>
      </c>
      <c r="F139" s="16">
        <v>3</v>
      </c>
      <c r="G139" s="16">
        <v>2</v>
      </c>
      <c r="H139" s="16">
        <v>2</v>
      </c>
      <c r="I139" s="16">
        <v>1</v>
      </c>
      <c r="J139" s="16">
        <f>F139+I139</f>
        <v>4</v>
      </c>
    </row>
    <row r="140" spans="2:10" ht="15.75">
      <c r="B140" s="14"/>
      <c r="C140" s="15" t="s">
        <v>119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f>F140+I140</f>
        <v>0</v>
      </c>
    </row>
    <row r="141" spans="2:10" s="20" customFormat="1" ht="15.75">
      <c r="B141" s="17"/>
      <c r="C141" s="23" t="s">
        <v>120</v>
      </c>
      <c r="D141" s="17">
        <f>SUM(D137:D140)</f>
        <v>90</v>
      </c>
      <c r="E141" s="17">
        <f>SUM(E137:E140)</f>
        <v>90</v>
      </c>
      <c r="F141" s="17">
        <f>SUM(F137:F140)</f>
        <v>22</v>
      </c>
      <c r="G141" s="17">
        <f>SUM(G137:G140)</f>
        <v>25</v>
      </c>
      <c r="H141" s="17">
        <f>SUM(H137:H140)</f>
        <v>25</v>
      </c>
      <c r="I141" s="17">
        <f>I137+I138+I139+I140</f>
        <v>5</v>
      </c>
      <c r="J141" s="17">
        <f>SUM(F141+I141)</f>
        <v>27</v>
      </c>
    </row>
    <row r="142" spans="2:10" ht="15.75">
      <c r="B142" s="14"/>
      <c r="C142" s="15" t="s">
        <v>16</v>
      </c>
      <c r="D142" s="16">
        <v>70</v>
      </c>
      <c r="E142" s="16">
        <v>69</v>
      </c>
      <c r="F142" s="16">
        <v>25</v>
      </c>
      <c r="G142" s="16">
        <v>132</v>
      </c>
      <c r="H142" s="16">
        <v>130</v>
      </c>
      <c r="I142" s="16">
        <v>47</v>
      </c>
      <c r="J142" s="16">
        <f>F142+I142</f>
        <v>72</v>
      </c>
    </row>
    <row r="143" spans="2:10" ht="15.75">
      <c r="B143" s="14"/>
      <c r="C143" s="15" t="s">
        <v>121</v>
      </c>
      <c r="D143" s="16">
        <v>10</v>
      </c>
      <c r="E143" s="16">
        <v>9</v>
      </c>
      <c r="F143" s="16">
        <v>5</v>
      </c>
      <c r="G143" s="16">
        <v>12</v>
      </c>
      <c r="H143" s="16">
        <v>12</v>
      </c>
      <c r="I143" s="16">
        <v>5</v>
      </c>
      <c r="J143" s="16">
        <f>F143+I143</f>
        <v>10</v>
      </c>
    </row>
    <row r="144" spans="2:10" ht="15.75">
      <c r="B144" s="14"/>
      <c r="C144" s="15" t="s">
        <v>122</v>
      </c>
      <c r="D144" s="16">
        <v>4</v>
      </c>
      <c r="E144" s="16">
        <v>4</v>
      </c>
      <c r="F144" s="16">
        <v>3</v>
      </c>
      <c r="G144" s="16">
        <v>14</v>
      </c>
      <c r="H144" s="16">
        <v>14</v>
      </c>
      <c r="I144" s="16">
        <v>6</v>
      </c>
      <c r="J144" s="16">
        <f>F144+I144</f>
        <v>9</v>
      </c>
    </row>
    <row r="145" spans="2:10" s="20" customFormat="1" ht="15.75">
      <c r="B145" s="17"/>
      <c r="C145" s="23" t="s">
        <v>123</v>
      </c>
      <c r="D145" s="17">
        <f>SUM(D142:D144)</f>
        <v>84</v>
      </c>
      <c r="E145" s="17">
        <f>SUM(E142:E144)</f>
        <v>82</v>
      </c>
      <c r="F145" s="17">
        <f>SUM(F142:F144)</f>
        <v>33</v>
      </c>
      <c r="G145" s="17">
        <f>SUM(G142:G144)</f>
        <v>158</v>
      </c>
      <c r="H145" s="17">
        <f>SUM(H142:H144)</f>
        <v>156</v>
      </c>
      <c r="I145" s="17">
        <f>I142+I143+I144</f>
        <v>58</v>
      </c>
      <c r="J145" s="17">
        <f>SUM(F145+I145)</f>
        <v>91</v>
      </c>
    </row>
    <row r="146" spans="2:10" ht="15.75">
      <c r="B146" s="14"/>
      <c r="C146" s="15" t="s">
        <v>16</v>
      </c>
      <c r="D146" s="16">
        <v>38</v>
      </c>
      <c r="E146" s="16">
        <v>38</v>
      </c>
      <c r="F146" s="16">
        <v>1</v>
      </c>
      <c r="G146" s="16">
        <v>52</v>
      </c>
      <c r="H146" s="16">
        <v>52</v>
      </c>
      <c r="I146" s="16">
        <v>4</v>
      </c>
      <c r="J146" s="16">
        <f t="shared" ref="J146:J153" si="18">F146+I146</f>
        <v>5</v>
      </c>
    </row>
    <row r="147" spans="2:10" ht="36.75" customHeight="1">
      <c r="B147" s="14"/>
      <c r="C147" s="15" t="s">
        <v>124</v>
      </c>
      <c r="D147" s="16">
        <v>8</v>
      </c>
      <c r="E147" s="16">
        <v>8</v>
      </c>
      <c r="F147" s="16">
        <v>6</v>
      </c>
      <c r="G147" s="16">
        <v>3</v>
      </c>
      <c r="H147" s="16">
        <v>3</v>
      </c>
      <c r="I147" s="16">
        <v>3</v>
      </c>
      <c r="J147" s="16">
        <f t="shared" si="18"/>
        <v>9</v>
      </c>
    </row>
    <row r="148" spans="2:10" ht="15.75">
      <c r="B148" s="14"/>
      <c r="C148" s="18" t="s">
        <v>125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f t="shared" si="18"/>
        <v>0</v>
      </c>
    </row>
    <row r="149" spans="2:10" ht="15.75">
      <c r="B149" s="14"/>
      <c r="C149" s="18" t="s">
        <v>126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f t="shared" si="18"/>
        <v>0</v>
      </c>
    </row>
    <row r="150" spans="2:10" ht="15.75">
      <c r="B150" s="14"/>
      <c r="C150" s="18" t="s">
        <v>127</v>
      </c>
      <c r="D150" s="16">
        <v>2</v>
      </c>
      <c r="E150" s="16">
        <v>2</v>
      </c>
      <c r="F150" s="16">
        <v>1</v>
      </c>
      <c r="G150" s="16">
        <v>3</v>
      </c>
      <c r="H150" s="16">
        <v>3</v>
      </c>
      <c r="I150" s="16">
        <v>2</v>
      </c>
      <c r="J150" s="16">
        <f t="shared" si="18"/>
        <v>3</v>
      </c>
    </row>
    <row r="151" spans="2:10" ht="15.75">
      <c r="B151" s="14"/>
      <c r="C151" s="18" t="s">
        <v>128</v>
      </c>
      <c r="D151" s="16">
        <v>0</v>
      </c>
      <c r="E151" s="16">
        <v>0</v>
      </c>
      <c r="F151" s="16">
        <v>0</v>
      </c>
      <c r="G151" s="16">
        <v>3</v>
      </c>
      <c r="H151" s="16">
        <v>3</v>
      </c>
      <c r="I151" s="16">
        <v>1</v>
      </c>
      <c r="J151" s="16">
        <f t="shared" si="18"/>
        <v>1</v>
      </c>
    </row>
    <row r="152" spans="2:10" ht="15.75">
      <c r="B152" s="14"/>
      <c r="C152" s="18" t="s">
        <v>129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f t="shared" si="18"/>
        <v>0</v>
      </c>
    </row>
    <row r="153" spans="2:10" ht="15" customHeight="1">
      <c r="B153" s="14"/>
      <c r="C153" s="27" t="s">
        <v>130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f t="shared" si="18"/>
        <v>0</v>
      </c>
    </row>
    <row r="154" spans="2:10" s="20" customFormat="1" ht="15.75">
      <c r="B154" s="21"/>
      <c r="C154" s="22" t="s">
        <v>131</v>
      </c>
      <c r="D154" s="17">
        <f t="shared" ref="D154:I154" si="19">SUM(D146:D153)</f>
        <v>48</v>
      </c>
      <c r="E154" s="17">
        <f t="shared" si="19"/>
        <v>48</v>
      </c>
      <c r="F154" s="17">
        <f t="shared" si="19"/>
        <v>8</v>
      </c>
      <c r="G154" s="17">
        <f t="shared" si="19"/>
        <v>61</v>
      </c>
      <c r="H154" s="17">
        <f t="shared" si="19"/>
        <v>61</v>
      </c>
      <c r="I154" s="17">
        <f t="shared" si="19"/>
        <v>10</v>
      </c>
      <c r="J154" s="17">
        <f>SUM(F154+I154)</f>
        <v>18</v>
      </c>
    </row>
    <row r="155" spans="2:10" ht="15.75">
      <c r="B155" s="14"/>
      <c r="C155" s="15" t="s">
        <v>16</v>
      </c>
      <c r="D155" s="16">
        <v>10</v>
      </c>
      <c r="E155" s="16">
        <v>10</v>
      </c>
      <c r="F155" s="16">
        <v>7</v>
      </c>
      <c r="G155" s="16">
        <v>21</v>
      </c>
      <c r="H155" s="16">
        <v>21</v>
      </c>
      <c r="I155" s="16">
        <v>2</v>
      </c>
      <c r="J155" s="16">
        <f>F155+I155</f>
        <v>9</v>
      </c>
    </row>
    <row r="156" spans="2:10" ht="15.75">
      <c r="B156" s="14"/>
      <c r="C156" s="18" t="s">
        <v>132</v>
      </c>
      <c r="D156" s="16">
        <v>13</v>
      </c>
      <c r="E156" s="16">
        <v>13</v>
      </c>
      <c r="F156" s="16">
        <v>6</v>
      </c>
      <c r="G156" s="16">
        <v>6</v>
      </c>
      <c r="H156" s="16">
        <v>6</v>
      </c>
      <c r="I156" s="16">
        <v>1</v>
      </c>
      <c r="J156" s="16">
        <f>F156+I156</f>
        <v>7</v>
      </c>
    </row>
    <row r="157" spans="2:10" ht="15.75">
      <c r="B157" s="14"/>
      <c r="C157" s="18" t="s">
        <v>133</v>
      </c>
      <c r="D157" s="16">
        <v>5</v>
      </c>
      <c r="E157" s="16">
        <v>4</v>
      </c>
      <c r="F157" s="16">
        <v>2</v>
      </c>
      <c r="G157" s="16">
        <v>2</v>
      </c>
      <c r="H157" s="16">
        <v>2</v>
      </c>
      <c r="I157" s="16">
        <v>0</v>
      </c>
      <c r="J157" s="16">
        <f>F157+I157</f>
        <v>2</v>
      </c>
    </row>
    <row r="158" spans="2:10" ht="15.75">
      <c r="B158" s="14"/>
      <c r="C158" s="15" t="s">
        <v>134</v>
      </c>
      <c r="D158" s="16">
        <v>0</v>
      </c>
      <c r="E158" s="16">
        <v>0</v>
      </c>
      <c r="F158" s="16">
        <v>0</v>
      </c>
      <c r="G158" s="16">
        <v>11</v>
      </c>
      <c r="H158" s="16">
        <v>11</v>
      </c>
      <c r="I158" s="16">
        <v>3</v>
      </c>
      <c r="J158" s="16">
        <f>F158+I158</f>
        <v>3</v>
      </c>
    </row>
    <row r="159" spans="2:10" s="20" customFormat="1" ht="15.75">
      <c r="B159" s="21"/>
      <c r="C159" s="23" t="s">
        <v>135</v>
      </c>
      <c r="D159" s="17">
        <f>SUM(D155:D158)</f>
        <v>28</v>
      </c>
      <c r="E159" s="17">
        <f>SUM(E155:E158)</f>
        <v>27</v>
      </c>
      <c r="F159" s="17">
        <f>SUM(F155:F158)</f>
        <v>15</v>
      </c>
      <c r="G159" s="17">
        <f>SUM(G155:G158)</f>
        <v>40</v>
      </c>
      <c r="H159" s="17">
        <f>SUM(H155:H158)</f>
        <v>40</v>
      </c>
      <c r="I159" s="17">
        <f>I155+I156+I157+I158</f>
        <v>6</v>
      </c>
      <c r="J159" s="17">
        <f>SUM(F159+I159)</f>
        <v>21</v>
      </c>
    </row>
    <row r="160" spans="2:10" ht="15.75">
      <c r="B160" s="14"/>
      <c r="C160" s="15" t="s">
        <v>16</v>
      </c>
      <c r="D160" s="16">
        <v>52</v>
      </c>
      <c r="E160" s="16">
        <v>50</v>
      </c>
      <c r="F160" s="16">
        <v>21</v>
      </c>
      <c r="G160" s="16">
        <v>143</v>
      </c>
      <c r="H160" s="16">
        <v>143</v>
      </c>
      <c r="I160" s="16">
        <v>37</v>
      </c>
      <c r="J160" s="16">
        <f t="shared" ref="J160:J165" si="20">F160+I160</f>
        <v>58</v>
      </c>
    </row>
    <row r="161" spans="2:10" ht="15.75">
      <c r="B161" s="14"/>
      <c r="C161" s="15" t="s">
        <v>136</v>
      </c>
      <c r="D161" s="16">
        <v>4</v>
      </c>
      <c r="E161" s="16">
        <v>4</v>
      </c>
      <c r="F161" s="16">
        <v>3</v>
      </c>
      <c r="G161" s="16">
        <v>16</v>
      </c>
      <c r="H161" s="16">
        <v>16</v>
      </c>
      <c r="I161" s="16">
        <v>2</v>
      </c>
      <c r="J161" s="16">
        <f t="shared" si="20"/>
        <v>5</v>
      </c>
    </row>
    <row r="162" spans="2:10" ht="15.75">
      <c r="B162" s="14"/>
      <c r="C162" s="15" t="s">
        <v>137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20"/>
        <v>0</v>
      </c>
    </row>
    <row r="163" spans="2:10" ht="47.25">
      <c r="B163" s="14"/>
      <c r="C163" s="15" t="s">
        <v>138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f t="shared" si="20"/>
        <v>0</v>
      </c>
    </row>
    <row r="164" spans="2:10" ht="15.75">
      <c r="B164" s="14"/>
      <c r="C164" s="15" t="s">
        <v>139</v>
      </c>
      <c r="D164" s="16">
        <v>2</v>
      </c>
      <c r="E164" s="16">
        <v>1</v>
      </c>
      <c r="F164" s="16">
        <v>2</v>
      </c>
      <c r="G164" s="16">
        <v>0</v>
      </c>
      <c r="H164" s="16">
        <v>0</v>
      </c>
      <c r="I164" s="16">
        <v>0</v>
      </c>
      <c r="J164" s="16">
        <f t="shared" si="20"/>
        <v>2</v>
      </c>
    </row>
    <row r="165" spans="2:10" ht="15.75">
      <c r="B165" s="14"/>
      <c r="C165" s="15" t="s">
        <v>140</v>
      </c>
      <c r="D165" s="16">
        <v>1</v>
      </c>
      <c r="E165" s="16">
        <v>1</v>
      </c>
      <c r="F165" s="16">
        <v>1</v>
      </c>
      <c r="G165" s="16">
        <v>0</v>
      </c>
      <c r="H165" s="16">
        <v>0</v>
      </c>
      <c r="I165" s="16">
        <v>0</v>
      </c>
      <c r="J165" s="16">
        <f t="shared" si="20"/>
        <v>1</v>
      </c>
    </row>
    <row r="166" spans="2:10" s="20" customFormat="1" ht="15.75">
      <c r="B166" s="21"/>
      <c r="C166" s="23" t="s">
        <v>141</v>
      </c>
      <c r="D166" s="17">
        <f t="shared" ref="D166:I166" si="21">SUM(D160:D165)</f>
        <v>59</v>
      </c>
      <c r="E166" s="17">
        <f t="shared" si="21"/>
        <v>56</v>
      </c>
      <c r="F166" s="17">
        <f t="shared" si="21"/>
        <v>27</v>
      </c>
      <c r="G166" s="17">
        <f t="shared" si="21"/>
        <v>159</v>
      </c>
      <c r="H166" s="17">
        <f t="shared" si="21"/>
        <v>159</v>
      </c>
      <c r="I166" s="17">
        <f t="shared" si="21"/>
        <v>39</v>
      </c>
      <c r="J166" s="17">
        <f>SUM(F166+I166)</f>
        <v>66</v>
      </c>
    </row>
    <row r="167" spans="2:10" ht="15.75">
      <c r="B167" s="14"/>
      <c r="C167" s="15" t="s">
        <v>16</v>
      </c>
      <c r="D167" s="16">
        <v>12</v>
      </c>
      <c r="E167" s="16">
        <v>12</v>
      </c>
      <c r="F167" s="16">
        <v>7</v>
      </c>
      <c r="G167" s="16">
        <v>12</v>
      </c>
      <c r="H167" s="16">
        <v>12</v>
      </c>
      <c r="I167" s="16">
        <v>5</v>
      </c>
      <c r="J167" s="16">
        <f>F167+I167</f>
        <v>12</v>
      </c>
    </row>
    <row r="168" spans="2:10" ht="15.75">
      <c r="B168" s="14"/>
      <c r="C168" s="18" t="s">
        <v>142</v>
      </c>
      <c r="D168" s="16">
        <v>2</v>
      </c>
      <c r="E168" s="16">
        <v>2</v>
      </c>
      <c r="F168" s="16">
        <v>1</v>
      </c>
      <c r="G168" s="16">
        <v>2</v>
      </c>
      <c r="H168" s="16">
        <v>2</v>
      </c>
      <c r="I168" s="16">
        <v>2</v>
      </c>
      <c r="J168" s="16">
        <f>F168+I168</f>
        <v>3</v>
      </c>
    </row>
    <row r="169" spans="2:10" ht="15.75">
      <c r="B169" s="14"/>
      <c r="C169" s="25" t="s">
        <v>143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f>F169+I169</f>
        <v>0</v>
      </c>
    </row>
    <row r="170" spans="2:10" s="20" customFormat="1" ht="15.75">
      <c r="B170" s="17"/>
      <c r="C170" s="22" t="s">
        <v>144</v>
      </c>
      <c r="D170" s="17">
        <f>SUM(D167:D169)</f>
        <v>14</v>
      </c>
      <c r="E170" s="17">
        <f>SUM(E167:E169)</f>
        <v>14</v>
      </c>
      <c r="F170" s="17">
        <f>SUM(F167:F169)</f>
        <v>8</v>
      </c>
      <c r="G170" s="17">
        <f>SUM(G167:G169)</f>
        <v>14</v>
      </c>
      <c r="H170" s="17">
        <f>SUM(H167:H169)</f>
        <v>14</v>
      </c>
      <c r="I170" s="17">
        <f>I167+I168</f>
        <v>7</v>
      </c>
      <c r="J170" s="17">
        <f>SUM(F170+I170)</f>
        <v>15</v>
      </c>
    </row>
    <row r="171" spans="2:10" ht="15.75">
      <c r="B171" s="14"/>
      <c r="C171" s="15" t="s">
        <v>16</v>
      </c>
      <c r="D171" s="16">
        <v>29</v>
      </c>
      <c r="E171" s="16">
        <v>29</v>
      </c>
      <c r="F171" s="16">
        <v>9</v>
      </c>
      <c r="G171" s="16">
        <v>15</v>
      </c>
      <c r="H171" s="16">
        <v>15</v>
      </c>
      <c r="I171" s="16">
        <v>1</v>
      </c>
      <c r="J171" s="16">
        <f>F171+I171</f>
        <v>10</v>
      </c>
    </row>
    <row r="172" spans="2:10" ht="15.75">
      <c r="B172" s="14"/>
      <c r="C172" s="15" t="s">
        <v>145</v>
      </c>
      <c r="D172" s="16">
        <v>1</v>
      </c>
      <c r="E172" s="16">
        <v>1</v>
      </c>
      <c r="F172" s="16">
        <v>0</v>
      </c>
      <c r="G172" s="16">
        <v>7</v>
      </c>
      <c r="H172" s="16">
        <v>7</v>
      </c>
      <c r="I172" s="16">
        <v>0</v>
      </c>
      <c r="J172" s="16">
        <f>F172+I172</f>
        <v>0</v>
      </c>
    </row>
    <row r="173" spans="2:10" ht="15.75">
      <c r="B173" s="14"/>
      <c r="C173" s="18" t="s">
        <v>146</v>
      </c>
      <c r="D173" s="16">
        <v>4</v>
      </c>
      <c r="E173" s="16">
        <v>4</v>
      </c>
      <c r="F173" s="16">
        <v>0</v>
      </c>
      <c r="G173" s="16">
        <v>0</v>
      </c>
      <c r="H173" s="16">
        <v>0</v>
      </c>
      <c r="I173" s="16">
        <v>0</v>
      </c>
      <c r="J173" s="16">
        <f>F173+I173</f>
        <v>0</v>
      </c>
    </row>
    <row r="174" spans="2:10" s="20" customFormat="1" ht="15.75">
      <c r="B174" s="21"/>
      <c r="C174" s="23" t="s">
        <v>147</v>
      </c>
      <c r="D174" s="17">
        <f>SUM(D171:D173)</f>
        <v>34</v>
      </c>
      <c r="E174" s="17">
        <f>SUM(E171:E173)</f>
        <v>34</v>
      </c>
      <c r="F174" s="17">
        <f>SUM(F171:F173)</f>
        <v>9</v>
      </c>
      <c r="G174" s="17">
        <f>SUM(G171:G173)</f>
        <v>22</v>
      </c>
      <c r="H174" s="17">
        <f>SUM(H171:H173)</f>
        <v>22</v>
      </c>
      <c r="I174" s="17">
        <f>I171+I172+I173</f>
        <v>1</v>
      </c>
      <c r="J174" s="17">
        <f>SUM(F174+I174)</f>
        <v>10</v>
      </c>
    </row>
    <row r="175" spans="2:10" ht="15.75">
      <c r="B175" s="14"/>
      <c r="C175" s="15" t="s">
        <v>16</v>
      </c>
      <c r="D175" s="16">
        <v>39</v>
      </c>
      <c r="E175" s="16">
        <v>36</v>
      </c>
      <c r="F175" s="16">
        <v>3</v>
      </c>
      <c r="G175" s="16">
        <v>94</v>
      </c>
      <c r="H175" s="16">
        <v>94</v>
      </c>
      <c r="I175" s="16">
        <v>16</v>
      </c>
      <c r="J175" s="16">
        <f t="shared" ref="J175:J182" si="22">F175+I175</f>
        <v>19</v>
      </c>
    </row>
    <row r="176" spans="2:10" ht="31.5">
      <c r="B176" s="14"/>
      <c r="C176" s="18" t="s">
        <v>148</v>
      </c>
      <c r="D176" s="16">
        <v>8</v>
      </c>
      <c r="E176" s="16">
        <v>8</v>
      </c>
      <c r="F176" s="16">
        <v>2</v>
      </c>
      <c r="G176" s="16">
        <v>49</v>
      </c>
      <c r="H176" s="16">
        <v>49</v>
      </c>
      <c r="I176" s="16">
        <v>8</v>
      </c>
      <c r="J176" s="16">
        <f t="shared" si="22"/>
        <v>10</v>
      </c>
    </row>
    <row r="177" spans="2:10" ht="15.75">
      <c r="B177" s="14"/>
      <c r="C177" s="18" t="s">
        <v>149</v>
      </c>
      <c r="D177" s="16">
        <v>3</v>
      </c>
      <c r="E177" s="16">
        <v>2</v>
      </c>
      <c r="F177" s="16">
        <v>1</v>
      </c>
      <c r="G177" s="16">
        <v>0</v>
      </c>
      <c r="H177" s="16">
        <v>0</v>
      </c>
      <c r="I177" s="16">
        <v>0</v>
      </c>
      <c r="J177" s="16">
        <f t="shared" si="22"/>
        <v>1</v>
      </c>
    </row>
    <row r="178" spans="2:10" ht="15.75">
      <c r="B178" s="14"/>
      <c r="C178" s="18" t="s">
        <v>150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22"/>
        <v>0</v>
      </c>
    </row>
    <row r="179" spans="2:10" ht="15.75">
      <c r="B179" s="14"/>
      <c r="C179" s="15" t="s">
        <v>151</v>
      </c>
      <c r="D179" s="16">
        <v>2</v>
      </c>
      <c r="E179" s="16">
        <v>2</v>
      </c>
      <c r="F179" s="16">
        <v>1</v>
      </c>
      <c r="G179" s="16">
        <v>1</v>
      </c>
      <c r="H179" s="16">
        <v>1</v>
      </c>
      <c r="I179" s="16">
        <v>0</v>
      </c>
      <c r="J179" s="16">
        <f t="shared" si="22"/>
        <v>1</v>
      </c>
    </row>
    <row r="180" spans="2:10" ht="15.75">
      <c r="B180" s="14"/>
      <c r="C180" s="15" t="s">
        <v>152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f t="shared" si="22"/>
        <v>0</v>
      </c>
    </row>
    <row r="181" spans="2:10" ht="15.75">
      <c r="B181" s="14"/>
      <c r="C181" s="15" t="s">
        <v>153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f t="shared" si="22"/>
        <v>0</v>
      </c>
    </row>
    <row r="182" spans="2:10" ht="15.75">
      <c r="B182" s="14"/>
      <c r="C182" s="15" t="s">
        <v>154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f t="shared" si="22"/>
        <v>0</v>
      </c>
    </row>
    <row r="183" spans="2:10" s="20" customFormat="1" ht="15.75">
      <c r="B183" s="21"/>
      <c r="C183" s="22" t="s">
        <v>155</v>
      </c>
      <c r="D183" s="17">
        <f>SUM(D175:D182)</f>
        <v>52</v>
      </c>
      <c r="E183" s="17">
        <f>SUM(E175:E182)</f>
        <v>48</v>
      </c>
      <c r="F183" s="17">
        <f>SUM(F175:F182)</f>
        <v>7</v>
      </c>
      <c r="G183" s="17">
        <f>SUM(G175:G182)</f>
        <v>144</v>
      </c>
      <c r="H183" s="17">
        <f>SUM(H175:H182)</f>
        <v>144</v>
      </c>
      <c r="I183" s="17">
        <f>I175+I176+I177+I178+I179+I180+I181+I182</f>
        <v>24</v>
      </c>
      <c r="J183" s="17">
        <f>SUM(F183+I183)</f>
        <v>31</v>
      </c>
    </row>
    <row r="184" spans="2:10" ht="15.75">
      <c r="B184" s="14"/>
      <c r="C184" s="15" t="s">
        <v>16</v>
      </c>
      <c r="D184" s="16">
        <v>48</v>
      </c>
      <c r="E184" s="16">
        <v>48</v>
      </c>
      <c r="F184" s="16">
        <v>5</v>
      </c>
      <c r="G184" s="16">
        <v>73</v>
      </c>
      <c r="H184" s="16">
        <v>61</v>
      </c>
      <c r="I184" s="16">
        <v>14</v>
      </c>
      <c r="J184" s="16">
        <f>F184+I184</f>
        <v>19</v>
      </c>
    </row>
    <row r="185" spans="2:10" ht="15.75">
      <c r="B185" s="14"/>
      <c r="C185" s="18" t="s">
        <v>156</v>
      </c>
      <c r="D185" s="16">
        <v>35</v>
      </c>
      <c r="E185" s="16">
        <v>32</v>
      </c>
      <c r="F185" s="16">
        <v>17</v>
      </c>
      <c r="G185" s="16">
        <v>28</v>
      </c>
      <c r="H185" s="16">
        <v>28</v>
      </c>
      <c r="I185" s="16">
        <v>0</v>
      </c>
      <c r="J185" s="16">
        <f>F185+I185</f>
        <v>17</v>
      </c>
    </row>
    <row r="186" spans="2:10" ht="31.5">
      <c r="B186" s="14"/>
      <c r="C186" s="28" t="s">
        <v>93</v>
      </c>
      <c r="D186" s="16">
        <v>12</v>
      </c>
      <c r="E186" s="16">
        <v>12</v>
      </c>
      <c r="F186" s="16">
        <v>11</v>
      </c>
      <c r="G186" s="16">
        <v>9</v>
      </c>
      <c r="H186" s="16">
        <v>9</v>
      </c>
      <c r="I186" s="16">
        <v>9</v>
      </c>
      <c r="J186" s="16">
        <f>F186+I186</f>
        <v>20</v>
      </c>
    </row>
    <row r="187" spans="2:10" s="20" customFormat="1" ht="15.75">
      <c r="B187" s="21"/>
      <c r="C187" s="22" t="s">
        <v>157</v>
      </c>
      <c r="D187" s="17">
        <f t="shared" ref="D187:I187" si="23">SUM(D184:D186)</f>
        <v>95</v>
      </c>
      <c r="E187" s="17">
        <f t="shared" si="23"/>
        <v>92</v>
      </c>
      <c r="F187" s="17">
        <f t="shared" si="23"/>
        <v>33</v>
      </c>
      <c r="G187" s="17">
        <f t="shared" si="23"/>
        <v>110</v>
      </c>
      <c r="H187" s="17">
        <f t="shared" si="23"/>
        <v>98</v>
      </c>
      <c r="I187" s="17">
        <f t="shared" si="23"/>
        <v>23</v>
      </c>
      <c r="J187" s="17">
        <f>SUM(F187+I187)</f>
        <v>56</v>
      </c>
    </row>
    <row r="188" spans="2:10" s="20" customFormat="1" ht="31.5">
      <c r="B188" s="29"/>
      <c r="C188" s="30" t="s">
        <v>158</v>
      </c>
      <c r="D188" s="24">
        <f>D25+D32+D38+D45+D54+D61+D66+D72+D83+D91+D98+D109+D117+D123+D128+D132+D136+D141+D145+D154+D159+D166+D170+D174+D183+D187</f>
        <v>1911</v>
      </c>
      <c r="E188" s="24">
        <f>E25+E32+E38+E45+E54+E61+E66+E72+E83+E91+E98+E109+E117+E123+E128+E132+E136+E141+E145+E154+E159+E166+E170+E174+E183+E187</f>
        <v>1889</v>
      </c>
      <c r="F188" s="24">
        <f>F25++F32+F38+F45+F54+F61+F66+F72+F83+F91+F98+F109+F117+F123+F128+F132+F136+F141+F145+F154+F159+F166+F170+F174+F183+F187</f>
        <v>633</v>
      </c>
      <c r="G188" s="24">
        <f>G187+G183+G174+G170+G166+G159+G154+G145+G141+G136+G132+G128+G123+G117+G109+G98+G91+G83+G72+G66+G61+G54+G45+G38+G32+G25</f>
        <v>2783</v>
      </c>
      <c r="H188" s="24">
        <f>H187+H183+H174+H170+H166+H159+H154+H145+H141+H136+H132+H128+H123+H117+H109+H98+H91+H83+H72+H66+H61+H54+H45+H38+H32+H25</f>
        <v>2744</v>
      </c>
      <c r="I188" s="24">
        <f>I187+I183+I174+I170+I159+I166+I154+I145+I141+I136+I132+I128+I123+I117+I109+I98+I91+I83+I72+I66+I61+I54+I45+I38+I32+I25</f>
        <v>667</v>
      </c>
      <c r="J188" s="29">
        <f>J25+J32+J38+J45+J54+J61+J66+J72+J83+J91+J98+J109+J117+J123+J128+J132+J136+J141+J145+J154+J159+J166+J170+J174+J183+J187</f>
        <v>1300</v>
      </c>
    </row>
    <row r="189" spans="2:10" ht="15.75" hidden="1">
      <c r="B189" s="12"/>
      <c r="C189" s="31" t="s">
        <v>159</v>
      </c>
      <c r="D189" s="12"/>
      <c r="E189" s="11" t="s">
        <v>160</v>
      </c>
      <c r="F189" s="11"/>
      <c r="G189" s="11"/>
      <c r="H189" s="11"/>
      <c r="I189" s="12"/>
      <c r="J189" s="12"/>
    </row>
    <row r="190" spans="2:10" ht="15.75" hidden="1">
      <c r="B190" s="12"/>
      <c r="C190" s="31" t="s">
        <v>161</v>
      </c>
      <c r="D190" s="12"/>
      <c r="E190" s="32" t="s">
        <v>162</v>
      </c>
      <c r="F190" s="32"/>
      <c r="G190" s="32" t="s">
        <v>163</v>
      </c>
      <c r="H190" s="32"/>
      <c r="I190" s="12"/>
      <c r="J190" s="12"/>
    </row>
    <row r="191" spans="2:10" ht="24.75" hidden="1" customHeight="1">
      <c r="B191" s="12"/>
      <c r="C191" s="33" t="s">
        <v>164</v>
      </c>
      <c r="D191" s="33"/>
      <c r="E191" s="34"/>
      <c r="F191" s="34"/>
      <c r="G191" s="34"/>
      <c r="H191" s="34"/>
      <c r="I191" s="12"/>
      <c r="J191" s="12"/>
    </row>
    <row r="192" spans="2:10" ht="27.75" hidden="1" customHeight="1">
      <c r="B192" s="12"/>
      <c r="C192" s="33"/>
      <c r="D192" s="33"/>
      <c r="E192" s="11" t="s">
        <v>165</v>
      </c>
      <c r="F192" s="11"/>
      <c r="G192" s="11"/>
      <c r="H192" s="11"/>
      <c r="I192" s="12"/>
      <c r="J192" s="12"/>
    </row>
    <row r="193" spans="2:10" ht="27.75" hidden="1" customHeight="1">
      <c r="B193" s="12"/>
      <c r="C193" s="33"/>
      <c r="D193" s="33"/>
      <c r="E193" s="32" t="s">
        <v>162</v>
      </c>
      <c r="F193" s="32"/>
      <c r="G193" s="32" t="s">
        <v>163</v>
      </c>
      <c r="H193" s="32"/>
      <c r="I193" s="12"/>
      <c r="J193" s="12"/>
    </row>
    <row r="194" spans="2:10" ht="15.75" hidden="1"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2:10" ht="46.5" customHeight="1">
      <c r="B195" s="12"/>
      <c r="C195" s="12" t="s">
        <v>166</v>
      </c>
      <c r="D195" s="4" t="s">
        <v>167</v>
      </c>
      <c r="E195" s="4"/>
      <c r="F195" s="11" t="s">
        <v>168</v>
      </c>
      <c r="G195" s="11"/>
      <c r="H195" s="11"/>
      <c r="I195" s="11"/>
      <c r="J195" s="11"/>
    </row>
    <row r="196" spans="2:10" ht="26.25" customHeight="1">
      <c r="B196" s="12"/>
      <c r="C196" s="12" t="s">
        <v>169</v>
      </c>
      <c r="D196" s="11" t="s">
        <v>170</v>
      </c>
      <c r="E196" s="11"/>
      <c r="F196" s="11"/>
      <c r="G196" s="11"/>
      <c r="H196" s="11" t="s">
        <v>163</v>
      </c>
      <c r="I196" s="11"/>
      <c r="J196" s="11"/>
    </row>
    <row r="197" spans="2:10" ht="15.75"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2:10" ht="18.75" customHeight="1">
      <c r="B198" s="12"/>
      <c r="C198" s="35" t="s">
        <v>171</v>
      </c>
      <c r="D198" s="35"/>
      <c r="E198" s="35"/>
      <c r="F198" s="12"/>
      <c r="G198" s="36" t="s">
        <v>172</v>
      </c>
      <c r="H198" s="36"/>
      <c r="I198" s="12"/>
      <c r="J198" s="12"/>
    </row>
    <row r="199" spans="2:10" ht="15.75">
      <c r="B199" s="12"/>
      <c r="C199" s="11" t="s">
        <v>173</v>
      </c>
      <c r="D199" s="11"/>
      <c r="E199" s="11"/>
      <c r="F199" s="12"/>
      <c r="G199" s="11" t="s">
        <v>174</v>
      </c>
      <c r="H199" s="11"/>
      <c r="I199" s="12"/>
      <c r="J199" s="12"/>
    </row>
    <row r="206" spans="2:10">
      <c r="C206" s="37"/>
      <c r="D206" s="37"/>
      <c r="E206" s="37"/>
      <c r="F206" s="37"/>
      <c r="G206" s="37"/>
      <c r="H206" s="37"/>
      <c r="I206" s="37"/>
      <c r="J206" s="37"/>
    </row>
    <row r="207" spans="2:10">
      <c r="C207" s="37"/>
      <c r="D207" s="37"/>
      <c r="E207" s="37"/>
      <c r="F207" s="37"/>
      <c r="G207" s="37"/>
      <c r="H207" s="37"/>
      <c r="I207" s="37"/>
      <c r="J207" s="37"/>
    </row>
  </sheetData>
  <mergeCells count="34">
    <mergeCell ref="C199:E199"/>
    <mergeCell ref="C198:E198"/>
    <mergeCell ref="D196:E196"/>
    <mergeCell ref="D195:E195"/>
    <mergeCell ref="G199:H199"/>
    <mergeCell ref="G198:H198"/>
    <mergeCell ref="H196:J196"/>
    <mergeCell ref="H195:J195"/>
    <mergeCell ref="F196:G196"/>
    <mergeCell ref="F195:G195"/>
    <mergeCell ref="G189:H189"/>
    <mergeCell ref="G190:H190"/>
    <mergeCell ref="C191:D193"/>
    <mergeCell ref="E189:F189"/>
    <mergeCell ref="E190:F190"/>
    <mergeCell ref="E192:F192"/>
    <mergeCell ref="E193:F193"/>
    <mergeCell ref="G192:H192"/>
    <mergeCell ref="G193:H193"/>
    <mergeCell ref="B11:B13"/>
    <mergeCell ref="C11:C13"/>
    <mergeCell ref="D11:F11"/>
    <mergeCell ref="D12:E12"/>
    <mergeCell ref="J11:J13"/>
    <mergeCell ref="G11:I11"/>
    <mergeCell ref="F12:F13"/>
    <mergeCell ref="I12:I13"/>
    <mergeCell ref="G12:H12"/>
    <mergeCell ref="B2:J3"/>
    <mergeCell ref="B5:J5"/>
    <mergeCell ref="B6:J6"/>
    <mergeCell ref="B8:J8"/>
    <mergeCell ref="B9:C9"/>
    <mergeCell ref="G9:I9"/>
  </mergeCells>
  <pageMargins left="0.31496062874794001" right="0.35433068871498102" top="0.27559053897857699" bottom="0.23622046411037401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тетерев ф4.3</vt:lpstr>
      <vt:lpstr>'тетерев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kirpulevams</cp:lastModifiedBy>
  <cp:lastPrinted>2023-09-14T08:58:09Z</cp:lastPrinted>
  <dcterms:modified xsi:type="dcterms:W3CDTF">2023-09-14T08:58:42Z</dcterms:modified>
</cp:coreProperties>
</file>