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кабан ф4.1" sheetId="1" r:id="rId1"/>
  </sheets>
  <definedNames>
    <definedName name="_xlnm.Print_Area" localSheetId="0">'кабан ф4.1'!$A$2:$P$200</definedName>
  </definedNames>
  <calcPr calcId="125725"/>
</workbook>
</file>

<file path=xl/calcChain.xml><?xml version="1.0" encoding="utf-8"?>
<calcChain xmlns="http://schemas.openxmlformats.org/spreadsheetml/2006/main">
  <c r="P192" i="1"/>
  <c r="O192"/>
  <c r="O193" s="1"/>
  <c r="M192"/>
  <c r="M193" s="1"/>
  <c r="L192"/>
  <c r="I192"/>
  <c r="I193" s="1"/>
  <c r="H192"/>
  <c r="F192"/>
  <c r="E192"/>
  <c r="E193" s="1"/>
  <c r="N191"/>
  <c r="K191"/>
  <c r="J191"/>
  <c r="G191"/>
  <c r="D191"/>
  <c r="N189"/>
  <c r="K189"/>
  <c r="J189" s="1"/>
  <c r="G189"/>
  <c r="G192" s="1"/>
  <c r="D189"/>
  <c r="N188"/>
  <c r="N192" s="1"/>
  <c r="K188"/>
  <c r="J188"/>
  <c r="G188"/>
  <c r="D188"/>
  <c r="D192" s="1"/>
  <c r="P187"/>
  <c r="O187"/>
  <c r="M187"/>
  <c r="L187"/>
  <c r="I187"/>
  <c r="H187"/>
  <c r="F187"/>
  <c r="E187"/>
  <c r="N186"/>
  <c r="K186"/>
  <c r="J186"/>
  <c r="G186"/>
  <c r="D186"/>
  <c r="N185"/>
  <c r="K185"/>
  <c r="J185" s="1"/>
  <c r="G185"/>
  <c r="D185"/>
  <c r="N184"/>
  <c r="K184"/>
  <c r="J184"/>
  <c r="G184"/>
  <c r="D184"/>
  <c r="N183"/>
  <c r="K183"/>
  <c r="J183" s="1"/>
  <c r="G183"/>
  <c r="D183"/>
  <c r="N182"/>
  <c r="K182"/>
  <c r="J182"/>
  <c r="G182"/>
  <c r="D182"/>
  <c r="N181"/>
  <c r="K181"/>
  <c r="J181" s="1"/>
  <c r="G181"/>
  <c r="D181"/>
  <c r="N180"/>
  <c r="K180"/>
  <c r="J180"/>
  <c r="G180"/>
  <c r="D180"/>
  <c r="N179"/>
  <c r="K179"/>
  <c r="J179" s="1"/>
  <c r="G179"/>
  <c r="G187" s="1"/>
  <c r="D179"/>
  <c r="N178"/>
  <c r="N187" s="1"/>
  <c r="K178"/>
  <c r="J178"/>
  <c r="J187" s="1"/>
  <c r="G178"/>
  <c r="D178"/>
  <c r="D187" s="1"/>
  <c r="P177"/>
  <c r="O177"/>
  <c r="M177"/>
  <c r="L177"/>
  <c r="I177"/>
  <c r="H177"/>
  <c r="F177"/>
  <c r="E177"/>
  <c r="N176"/>
  <c r="K176"/>
  <c r="J176"/>
  <c r="G176"/>
  <c r="D176"/>
  <c r="N175"/>
  <c r="K175"/>
  <c r="J175" s="1"/>
  <c r="G175"/>
  <c r="N174"/>
  <c r="N177" s="1"/>
  <c r="K174"/>
  <c r="J174" s="1"/>
  <c r="J177" s="1"/>
  <c r="G174"/>
  <c r="G177" s="1"/>
  <c r="D174"/>
  <c r="D177" s="1"/>
  <c r="P173"/>
  <c r="P193" s="1"/>
  <c r="O173"/>
  <c r="M173"/>
  <c r="L173"/>
  <c r="L193" s="1"/>
  <c r="I173"/>
  <c r="H173"/>
  <c r="H193" s="1"/>
  <c r="F173"/>
  <c r="F193" s="1"/>
  <c r="E173"/>
  <c r="N172"/>
  <c r="K172"/>
  <c r="J172" s="1"/>
  <c r="G172"/>
  <c r="D172"/>
  <c r="N171"/>
  <c r="N173" s="1"/>
  <c r="K171"/>
  <c r="J171"/>
  <c r="G171"/>
  <c r="D171"/>
  <c r="D173" s="1"/>
  <c r="N170"/>
  <c r="K170"/>
  <c r="K173" s="1"/>
  <c r="G170"/>
  <c r="G173" s="1"/>
  <c r="D170"/>
  <c r="P169"/>
  <c r="O169"/>
  <c r="M169"/>
  <c r="L169"/>
  <c r="I169"/>
  <c r="H169"/>
  <c r="F169"/>
  <c r="E169"/>
  <c r="N168"/>
  <c r="K168"/>
  <c r="J168" s="1"/>
  <c r="G168"/>
  <c r="D168"/>
  <c r="N167"/>
  <c r="K167"/>
  <c r="J167"/>
  <c r="G167"/>
  <c r="D167"/>
  <c r="N166"/>
  <c r="K166"/>
  <c r="J166" s="1"/>
  <c r="G166"/>
  <c r="D166"/>
  <c r="N165"/>
  <c r="K165"/>
  <c r="J165"/>
  <c r="G165"/>
  <c r="D165"/>
  <c r="N164"/>
  <c r="K164"/>
  <c r="J164" s="1"/>
  <c r="G164"/>
  <c r="D164"/>
  <c r="N163"/>
  <c r="N169" s="1"/>
  <c r="K163"/>
  <c r="K169" s="1"/>
  <c r="J163"/>
  <c r="J169" s="1"/>
  <c r="G163"/>
  <c r="G169" s="1"/>
  <c r="D163"/>
  <c r="D169" s="1"/>
  <c r="P162"/>
  <c r="O162"/>
  <c r="M162"/>
  <c r="L162"/>
  <c r="I162"/>
  <c r="H162"/>
  <c r="F162"/>
  <c r="E162"/>
  <c r="N161"/>
  <c r="K161"/>
  <c r="J161"/>
  <c r="G161"/>
  <c r="D161"/>
  <c r="N160"/>
  <c r="K160"/>
  <c r="J160" s="1"/>
  <c r="G160"/>
  <c r="D160"/>
  <c r="N159"/>
  <c r="K159"/>
  <c r="J159"/>
  <c r="G159"/>
  <c r="D159"/>
  <c r="N158"/>
  <c r="N162" s="1"/>
  <c r="K158"/>
  <c r="J158" s="1"/>
  <c r="J162" s="1"/>
  <c r="G158"/>
  <c r="G162" s="1"/>
  <c r="D158"/>
  <c r="D162" s="1"/>
  <c r="P157"/>
  <c r="O157"/>
  <c r="M157"/>
  <c r="L157"/>
  <c r="I157"/>
  <c r="H157"/>
  <c r="F157"/>
  <c r="E157"/>
  <c r="N156"/>
  <c r="K156"/>
  <c r="J156" s="1"/>
  <c r="G156"/>
  <c r="D156"/>
  <c r="N155"/>
  <c r="K155"/>
  <c r="J155"/>
  <c r="G155"/>
  <c r="D155"/>
  <c r="N154"/>
  <c r="K154"/>
  <c r="J154" s="1"/>
  <c r="G154"/>
  <c r="D154"/>
  <c r="N153"/>
  <c r="K153"/>
  <c r="J153"/>
  <c r="G153"/>
  <c r="D153"/>
  <c r="N152"/>
  <c r="K152"/>
  <c r="J152" s="1"/>
  <c r="G152"/>
  <c r="D152"/>
  <c r="N151"/>
  <c r="K151"/>
  <c r="J151"/>
  <c r="G151"/>
  <c r="D151"/>
  <c r="N150"/>
  <c r="K150"/>
  <c r="J150" s="1"/>
  <c r="G150"/>
  <c r="D150"/>
  <c r="N149"/>
  <c r="N157" s="1"/>
  <c r="K149"/>
  <c r="K157" s="1"/>
  <c r="J149"/>
  <c r="J157" s="1"/>
  <c r="G149"/>
  <c r="G157" s="1"/>
  <c r="D149"/>
  <c r="D157" s="1"/>
  <c r="P148"/>
  <c r="O148"/>
  <c r="M148"/>
  <c r="L148"/>
  <c r="I148"/>
  <c r="H148"/>
  <c r="F148"/>
  <c r="E148"/>
  <c r="N147"/>
  <c r="K147"/>
  <c r="J147"/>
  <c r="G147"/>
  <c r="D147"/>
  <c r="N146"/>
  <c r="K146"/>
  <c r="J146" s="1"/>
  <c r="G146"/>
  <c r="G148" s="1"/>
  <c r="D146"/>
  <c r="N145"/>
  <c r="N148" s="1"/>
  <c r="K145"/>
  <c r="J145"/>
  <c r="J148" s="1"/>
  <c r="G145"/>
  <c r="D145"/>
  <c r="D148" s="1"/>
  <c r="P144"/>
  <c r="O144"/>
  <c r="M144"/>
  <c r="L144"/>
  <c r="I144"/>
  <c r="H144"/>
  <c r="F144"/>
  <c r="E144"/>
  <c r="N142"/>
  <c r="K142"/>
  <c r="J142"/>
  <c r="G142"/>
  <c r="D142"/>
  <c r="N141"/>
  <c r="K141"/>
  <c r="J141" s="1"/>
  <c r="G141"/>
  <c r="G144" s="1"/>
  <c r="D141"/>
  <c r="N140"/>
  <c r="N144" s="1"/>
  <c r="K140"/>
  <c r="J140"/>
  <c r="J144" s="1"/>
  <c r="G140"/>
  <c r="D140"/>
  <c r="D144" s="1"/>
  <c r="P139"/>
  <c r="O139"/>
  <c r="M139"/>
  <c r="L139"/>
  <c r="I139"/>
  <c r="H139"/>
  <c r="F139"/>
  <c r="E139"/>
  <c r="N138"/>
  <c r="K138"/>
  <c r="J138"/>
  <c r="G138"/>
  <c r="D138"/>
  <c r="N137"/>
  <c r="K137"/>
  <c r="J137" s="1"/>
  <c r="G137"/>
  <c r="G139" s="1"/>
  <c r="D137"/>
  <c r="N136"/>
  <c r="N139" s="1"/>
  <c r="K136"/>
  <c r="J136"/>
  <c r="J139" s="1"/>
  <c r="G136"/>
  <c r="D136"/>
  <c r="D139" s="1"/>
  <c r="P135"/>
  <c r="O135"/>
  <c r="M135"/>
  <c r="L135"/>
  <c r="I135"/>
  <c r="H135"/>
  <c r="F135"/>
  <c r="E135"/>
  <c r="N134"/>
  <c r="K134"/>
  <c r="J134"/>
  <c r="G134"/>
  <c r="D134"/>
  <c r="N133"/>
  <c r="K133"/>
  <c r="J133" s="1"/>
  <c r="G133"/>
  <c r="G135" s="1"/>
  <c r="D133"/>
  <c r="N132"/>
  <c r="N135" s="1"/>
  <c r="K132"/>
  <c r="J132"/>
  <c r="J135" s="1"/>
  <c r="G132"/>
  <c r="D132"/>
  <c r="D135" s="1"/>
  <c r="P131"/>
  <c r="O131"/>
  <c r="M131"/>
  <c r="L131"/>
  <c r="I131"/>
  <c r="H131"/>
  <c r="F131"/>
  <c r="E131"/>
  <c r="N130"/>
  <c r="K130"/>
  <c r="J130"/>
  <c r="G130"/>
  <c r="D130"/>
  <c r="N129"/>
  <c r="K129"/>
  <c r="J129" s="1"/>
  <c r="G129"/>
  <c r="N128"/>
  <c r="K128"/>
  <c r="J128" s="1"/>
  <c r="G128"/>
  <c r="G131" s="1"/>
  <c r="D128"/>
  <c r="N127"/>
  <c r="N131" s="1"/>
  <c r="K127"/>
  <c r="J127"/>
  <c r="G127"/>
  <c r="D127"/>
  <c r="D131" s="1"/>
  <c r="P126"/>
  <c r="O126"/>
  <c r="M126"/>
  <c r="L126"/>
  <c r="I126"/>
  <c r="H126"/>
  <c r="F126"/>
  <c r="E126"/>
  <c r="N125"/>
  <c r="K125"/>
  <c r="J125"/>
  <c r="G125"/>
  <c r="D125"/>
  <c r="N124"/>
  <c r="K124"/>
  <c r="J124" s="1"/>
  <c r="G124"/>
  <c r="D124"/>
  <c r="N123"/>
  <c r="K123"/>
  <c r="J123"/>
  <c r="G123"/>
  <c r="D123"/>
  <c r="N122"/>
  <c r="K122"/>
  <c r="J122" s="1"/>
  <c r="G122"/>
  <c r="D122"/>
  <c r="N121"/>
  <c r="K121"/>
  <c r="J121"/>
  <c r="G121"/>
  <c r="D121"/>
  <c r="N120"/>
  <c r="N126" s="1"/>
  <c r="K120"/>
  <c r="J120" s="1"/>
  <c r="J126" s="1"/>
  <c r="G120"/>
  <c r="G126" s="1"/>
  <c r="D120"/>
  <c r="D126" s="1"/>
  <c r="P119"/>
  <c r="O119"/>
  <c r="M119"/>
  <c r="L119"/>
  <c r="I119"/>
  <c r="H119"/>
  <c r="F119"/>
  <c r="E119"/>
  <c r="N118"/>
  <c r="K118"/>
  <c r="J118" s="1"/>
  <c r="G118"/>
  <c r="D118"/>
  <c r="N117"/>
  <c r="K117"/>
  <c r="J117"/>
  <c r="G117"/>
  <c r="D117"/>
  <c r="N116"/>
  <c r="K116"/>
  <c r="J116" s="1"/>
  <c r="G116"/>
  <c r="D116"/>
  <c r="N115"/>
  <c r="K115"/>
  <c r="J115"/>
  <c r="G115"/>
  <c r="D115"/>
  <c r="N114"/>
  <c r="K114"/>
  <c r="J114" s="1"/>
  <c r="G114"/>
  <c r="D114"/>
  <c r="N113"/>
  <c r="N119" s="1"/>
  <c r="K113"/>
  <c r="J113"/>
  <c r="G113"/>
  <c r="D113"/>
  <c r="D119" s="1"/>
  <c r="N112"/>
  <c r="K112"/>
  <c r="K119" s="1"/>
  <c r="G112"/>
  <c r="G119" s="1"/>
  <c r="D112"/>
  <c r="P111"/>
  <c r="O111"/>
  <c r="M111"/>
  <c r="L111"/>
  <c r="I111"/>
  <c r="H111"/>
  <c r="F111"/>
  <c r="E111"/>
  <c r="N110"/>
  <c r="K110"/>
  <c r="J110" s="1"/>
  <c r="G110"/>
  <c r="D110"/>
  <c r="N109"/>
  <c r="K109"/>
  <c r="J109"/>
  <c r="G109"/>
  <c r="D109"/>
  <c r="N108"/>
  <c r="K108"/>
  <c r="J108" s="1"/>
  <c r="G108"/>
  <c r="D108"/>
  <c r="N107"/>
  <c r="K107"/>
  <c r="J107"/>
  <c r="G107"/>
  <c r="D107"/>
  <c r="N106"/>
  <c r="K106"/>
  <c r="J106" s="1"/>
  <c r="G106"/>
  <c r="D106"/>
  <c r="N105"/>
  <c r="K105"/>
  <c r="J105"/>
  <c r="G105"/>
  <c r="D105"/>
  <c r="N104"/>
  <c r="K104"/>
  <c r="J104" s="1"/>
  <c r="G104"/>
  <c r="D104"/>
  <c r="N103"/>
  <c r="K103"/>
  <c r="J103"/>
  <c r="G103"/>
  <c r="D103"/>
  <c r="N102"/>
  <c r="K102"/>
  <c r="J102" s="1"/>
  <c r="G102"/>
  <c r="D102"/>
  <c r="N101"/>
  <c r="N111" s="1"/>
  <c r="K101"/>
  <c r="K111" s="1"/>
  <c r="J101"/>
  <c r="J111" s="1"/>
  <c r="G101"/>
  <c r="G111" s="1"/>
  <c r="D101"/>
  <c r="D111" s="1"/>
  <c r="P100"/>
  <c r="O100"/>
  <c r="M100"/>
  <c r="L100"/>
  <c r="I100"/>
  <c r="H100"/>
  <c r="F100"/>
  <c r="E100"/>
  <c r="N99"/>
  <c r="K99"/>
  <c r="J99"/>
  <c r="G99"/>
  <c r="D99"/>
  <c r="N98"/>
  <c r="K98"/>
  <c r="J98" s="1"/>
  <c r="G98"/>
  <c r="D98"/>
  <c r="N97"/>
  <c r="K97"/>
  <c r="J97"/>
  <c r="G97"/>
  <c r="D97"/>
  <c r="N96"/>
  <c r="K96"/>
  <c r="J96" s="1"/>
  <c r="G96"/>
  <c r="D96"/>
  <c r="N95"/>
  <c r="K95"/>
  <c r="J95"/>
  <c r="G95"/>
  <c r="D95"/>
  <c r="N94"/>
  <c r="K94"/>
  <c r="J94" s="1"/>
  <c r="G94"/>
  <c r="G100" s="1"/>
  <c r="D94"/>
  <c r="N93"/>
  <c r="N100" s="1"/>
  <c r="K93"/>
  <c r="J93"/>
  <c r="J100" s="1"/>
  <c r="G93"/>
  <c r="D93"/>
  <c r="D100" s="1"/>
  <c r="P92"/>
  <c r="O92"/>
  <c r="M92"/>
  <c r="L92"/>
  <c r="I92"/>
  <c r="H92"/>
  <c r="F92"/>
  <c r="E92"/>
  <c r="N91"/>
  <c r="K91"/>
  <c r="J91"/>
  <c r="G91"/>
  <c r="D91"/>
  <c r="N90"/>
  <c r="K90"/>
  <c r="J90" s="1"/>
  <c r="G90"/>
  <c r="D90"/>
  <c r="N89"/>
  <c r="K89"/>
  <c r="J89"/>
  <c r="G89"/>
  <c r="D89"/>
  <c r="N88"/>
  <c r="K88"/>
  <c r="J88" s="1"/>
  <c r="G88"/>
  <c r="D88"/>
  <c r="N87"/>
  <c r="K87"/>
  <c r="J87"/>
  <c r="G87"/>
  <c r="D87"/>
  <c r="N86"/>
  <c r="K86"/>
  <c r="J86" s="1"/>
  <c r="G86"/>
  <c r="G92" s="1"/>
  <c r="D86"/>
  <c r="N85"/>
  <c r="N92" s="1"/>
  <c r="K85"/>
  <c r="J85"/>
  <c r="J92" s="1"/>
  <c r="G85"/>
  <c r="D85"/>
  <c r="D92" s="1"/>
  <c r="P84"/>
  <c r="O84"/>
  <c r="M84"/>
  <c r="L84"/>
  <c r="I84"/>
  <c r="H84"/>
  <c r="F84"/>
  <c r="E84"/>
  <c r="N83"/>
  <c r="K83"/>
  <c r="J83"/>
  <c r="G83"/>
  <c r="N82"/>
  <c r="K82"/>
  <c r="J82"/>
  <c r="G82"/>
  <c r="D82"/>
  <c r="N81"/>
  <c r="K81"/>
  <c r="J81" s="1"/>
  <c r="G81"/>
  <c r="D81"/>
  <c r="N80"/>
  <c r="K80"/>
  <c r="J80"/>
  <c r="G80"/>
  <c r="D80"/>
  <c r="N79"/>
  <c r="K79"/>
  <c r="J79" s="1"/>
  <c r="G79"/>
  <c r="K78"/>
  <c r="J78"/>
  <c r="G78"/>
  <c r="N77"/>
  <c r="K77"/>
  <c r="J77"/>
  <c r="G77"/>
  <c r="D77"/>
  <c r="N76"/>
  <c r="K76"/>
  <c r="J76" s="1"/>
  <c r="G76"/>
  <c r="D76"/>
  <c r="N75"/>
  <c r="K75"/>
  <c r="J75"/>
  <c r="G75"/>
  <c r="D75"/>
  <c r="N74"/>
  <c r="N84" s="1"/>
  <c r="K74"/>
  <c r="J74" s="1"/>
  <c r="J84" s="1"/>
  <c r="G74"/>
  <c r="G84" s="1"/>
  <c r="D74"/>
  <c r="D84" s="1"/>
  <c r="P73"/>
  <c r="O73"/>
  <c r="M73"/>
  <c r="L73"/>
  <c r="I73"/>
  <c r="H73"/>
  <c r="F73"/>
  <c r="E73"/>
  <c r="N72"/>
  <c r="K72"/>
  <c r="J72" s="1"/>
  <c r="G72"/>
  <c r="D72"/>
  <c r="N71"/>
  <c r="K71"/>
  <c r="J71"/>
  <c r="G71"/>
  <c r="D71"/>
  <c r="N70"/>
  <c r="K70"/>
  <c r="J70" s="1"/>
  <c r="G70"/>
  <c r="D70"/>
  <c r="N69"/>
  <c r="N73" s="1"/>
  <c r="K69"/>
  <c r="J69"/>
  <c r="G69"/>
  <c r="D69"/>
  <c r="D73" s="1"/>
  <c r="N68"/>
  <c r="K68"/>
  <c r="K73" s="1"/>
  <c r="G68"/>
  <c r="G73" s="1"/>
  <c r="D68"/>
  <c r="P67"/>
  <c r="O67"/>
  <c r="M67"/>
  <c r="L67"/>
  <c r="I67"/>
  <c r="H67"/>
  <c r="F67"/>
  <c r="E67"/>
  <c r="N66"/>
  <c r="K66"/>
  <c r="J66" s="1"/>
  <c r="G66"/>
  <c r="D66"/>
  <c r="N65"/>
  <c r="K65"/>
  <c r="J65"/>
  <c r="G65"/>
  <c r="D65"/>
  <c r="N64"/>
  <c r="K64"/>
  <c r="J64" s="1"/>
  <c r="G64"/>
  <c r="D64"/>
  <c r="N63"/>
  <c r="N67" s="1"/>
  <c r="K63"/>
  <c r="K67" s="1"/>
  <c r="J63"/>
  <c r="J67" s="1"/>
  <c r="G63"/>
  <c r="G67" s="1"/>
  <c r="D63"/>
  <c r="D67" s="1"/>
  <c r="P62"/>
  <c r="O62"/>
  <c r="M62"/>
  <c r="L62"/>
  <c r="I62"/>
  <c r="H62"/>
  <c r="F62"/>
  <c r="E62"/>
  <c r="N61"/>
  <c r="K61"/>
  <c r="J61"/>
  <c r="G61"/>
  <c r="D61"/>
  <c r="N60"/>
  <c r="K60"/>
  <c r="J60" s="1"/>
  <c r="G60"/>
  <c r="D60"/>
  <c r="N59"/>
  <c r="K59"/>
  <c r="J59"/>
  <c r="G59"/>
  <c r="D59"/>
  <c r="N58"/>
  <c r="K58"/>
  <c r="J58" s="1"/>
  <c r="G58"/>
  <c r="D58"/>
  <c r="N57"/>
  <c r="K57"/>
  <c r="J57"/>
  <c r="G57"/>
  <c r="D57"/>
  <c r="N56"/>
  <c r="N62" s="1"/>
  <c r="K56"/>
  <c r="J56" s="1"/>
  <c r="G56"/>
  <c r="G62" s="1"/>
  <c r="D56"/>
  <c r="D62" s="1"/>
  <c r="P55"/>
  <c r="O55"/>
  <c r="M55"/>
  <c r="L55"/>
  <c r="I55"/>
  <c r="H55"/>
  <c r="F55"/>
  <c r="E55"/>
  <c r="N54"/>
  <c r="K54"/>
  <c r="J54" s="1"/>
  <c r="G54"/>
  <c r="D54"/>
  <c r="N53"/>
  <c r="K53"/>
  <c r="J53"/>
  <c r="G53"/>
  <c r="D53"/>
  <c r="N52"/>
  <c r="K52"/>
  <c r="J52" s="1"/>
  <c r="G52"/>
  <c r="D52"/>
  <c r="N51"/>
  <c r="K51"/>
  <c r="J51"/>
  <c r="G51"/>
  <c r="D51"/>
  <c r="N50"/>
  <c r="K50"/>
  <c r="J50" s="1"/>
  <c r="G50"/>
  <c r="D50"/>
  <c r="N49"/>
  <c r="K49"/>
  <c r="J49"/>
  <c r="G49"/>
  <c r="D49"/>
  <c r="N48"/>
  <c r="K48"/>
  <c r="J48" s="1"/>
  <c r="G48"/>
  <c r="D48"/>
  <c r="N47"/>
  <c r="N55" s="1"/>
  <c r="K47"/>
  <c r="K55" s="1"/>
  <c r="J47"/>
  <c r="G47"/>
  <c r="G55" s="1"/>
  <c r="D47"/>
  <c r="D55" s="1"/>
  <c r="P46"/>
  <c r="O46"/>
  <c r="M46"/>
  <c r="L46"/>
  <c r="I46"/>
  <c r="H46"/>
  <c r="F46"/>
  <c r="E46"/>
  <c r="N45"/>
  <c r="K45"/>
  <c r="J45"/>
  <c r="G45"/>
  <c r="D45"/>
  <c r="N44"/>
  <c r="K44"/>
  <c r="J44" s="1"/>
  <c r="G44"/>
  <c r="N43"/>
  <c r="K43"/>
  <c r="J43" s="1"/>
  <c r="G43"/>
  <c r="D43"/>
  <c r="N42"/>
  <c r="K42"/>
  <c r="J42"/>
  <c r="G42"/>
  <c r="D42"/>
  <c r="N41"/>
  <c r="K41"/>
  <c r="J41" s="1"/>
  <c r="G41"/>
  <c r="G46" s="1"/>
  <c r="D41"/>
  <c r="N40"/>
  <c r="N46" s="1"/>
  <c r="K40"/>
  <c r="J40"/>
  <c r="G40"/>
  <c r="D40"/>
  <c r="D46" s="1"/>
  <c r="P39"/>
  <c r="O39"/>
  <c r="M39"/>
  <c r="L39"/>
  <c r="I39"/>
  <c r="H39"/>
  <c r="F39"/>
  <c r="E39"/>
  <c r="N38"/>
  <c r="K38"/>
  <c r="J38"/>
  <c r="G38"/>
  <c r="D38"/>
  <c r="N37"/>
  <c r="K37"/>
  <c r="J37" s="1"/>
  <c r="G37"/>
  <c r="D37"/>
  <c r="N36"/>
  <c r="K36"/>
  <c r="J36"/>
  <c r="G36"/>
  <c r="D36"/>
  <c r="N35"/>
  <c r="K35"/>
  <c r="J35" s="1"/>
  <c r="G35"/>
  <c r="G39" s="1"/>
  <c r="D35"/>
  <c r="N34"/>
  <c r="N39" s="1"/>
  <c r="K34"/>
  <c r="J34"/>
  <c r="J39" s="1"/>
  <c r="G34"/>
  <c r="D34"/>
  <c r="D39" s="1"/>
  <c r="P33"/>
  <c r="O33"/>
  <c r="M33"/>
  <c r="L33"/>
  <c r="I33"/>
  <c r="H33"/>
  <c r="F33"/>
  <c r="E33"/>
  <c r="N32"/>
  <c r="K32"/>
  <c r="J32"/>
  <c r="G32"/>
  <c r="D32"/>
  <c r="N31"/>
  <c r="K31"/>
  <c r="J31" s="1"/>
  <c r="G31"/>
  <c r="D31"/>
  <c r="N30"/>
  <c r="K30"/>
  <c r="J30"/>
  <c r="G30"/>
  <c r="D30"/>
  <c r="N29"/>
  <c r="K29"/>
  <c r="J29" s="1"/>
  <c r="G29"/>
  <c r="D29"/>
  <c r="N28"/>
  <c r="K28"/>
  <c r="J28"/>
  <c r="G28"/>
  <c r="D28"/>
  <c r="N27"/>
  <c r="N33" s="1"/>
  <c r="K27"/>
  <c r="J27" s="1"/>
  <c r="G27"/>
  <c r="G33" s="1"/>
  <c r="D27"/>
  <c r="D33" s="1"/>
  <c r="P26"/>
  <c r="O26"/>
  <c r="M26"/>
  <c r="L26"/>
  <c r="I26"/>
  <c r="H26"/>
  <c r="F26"/>
  <c r="E26"/>
  <c r="G25"/>
  <c r="N24"/>
  <c r="K24"/>
  <c r="J24"/>
  <c r="G24"/>
  <c r="D24"/>
  <c r="N23"/>
  <c r="K23"/>
  <c r="J23" s="1"/>
  <c r="G23"/>
  <c r="D23"/>
  <c r="N22"/>
  <c r="K22"/>
  <c r="J22"/>
  <c r="G22"/>
  <c r="D22"/>
  <c r="N21"/>
  <c r="K21"/>
  <c r="J21" s="1"/>
  <c r="G21"/>
  <c r="D21"/>
  <c r="N20"/>
  <c r="K20"/>
  <c r="J20"/>
  <c r="G20"/>
  <c r="D20"/>
  <c r="N19"/>
  <c r="K19"/>
  <c r="J19" s="1"/>
  <c r="G19"/>
  <c r="D19"/>
  <c r="N18"/>
  <c r="K18"/>
  <c r="J18"/>
  <c r="G18"/>
  <c r="D18"/>
  <c r="N17"/>
  <c r="K17"/>
  <c r="J17" s="1"/>
  <c r="G17"/>
  <c r="D17"/>
  <c r="N16"/>
  <c r="N26" s="1"/>
  <c r="K16"/>
  <c r="K26" s="1"/>
  <c r="J16"/>
  <c r="G16"/>
  <c r="G26" s="1"/>
  <c r="D16"/>
  <c r="D26" s="1"/>
  <c r="C1"/>
  <c r="J26" l="1"/>
  <c r="J33"/>
  <c r="J46"/>
  <c r="J55"/>
  <c r="J62"/>
  <c r="J131"/>
  <c r="D193"/>
  <c r="J192"/>
  <c r="N193"/>
  <c r="G193"/>
  <c r="K33"/>
  <c r="K39"/>
  <c r="K46"/>
  <c r="K62"/>
  <c r="K84"/>
  <c r="K92"/>
  <c r="K100"/>
  <c r="K126"/>
  <c r="K131"/>
  <c r="K135"/>
  <c r="K139"/>
  <c r="K144"/>
  <c r="K148"/>
  <c r="K162"/>
  <c r="K177"/>
  <c r="K187"/>
  <c r="K192"/>
  <c r="J68"/>
  <c r="J73" s="1"/>
  <c r="J112"/>
  <c r="J119" s="1"/>
  <c r="J170"/>
  <c r="J173" s="1"/>
  <c r="J193" l="1"/>
  <c r="K193"/>
</calcChain>
</file>

<file path=xl/sharedStrings.xml><?xml version="1.0" encoding="utf-8"?>
<sst xmlns="http://schemas.openxmlformats.org/spreadsheetml/2006/main" count="228" uniqueCount="189">
  <si>
    <t>Форма 4.1. (ДК)</t>
  </si>
  <si>
    <t>Форма</t>
  </si>
  <si>
    <t>4.1.(ДК)</t>
  </si>
  <si>
    <r>
      <rPr>
        <sz val="12"/>
        <rFont val="Times New Roman"/>
      </rPr>
      <t>ДОКУМЕНТИРОВАННАЯ ИНФОРМАЦИЯ О ДОБЫЧЕ КОПЫТНЫХ ЖИВОТНЫХ, ОТНЕСЕННЫХ К ОХОТНИЧЬИМ РЕСУРСАМ</t>
    </r>
  </si>
  <si>
    <r>
      <rPr>
        <sz val="12"/>
        <rFont val="Times New Roman"/>
      </rPr>
      <t>по состоянию на  01 августа 2023  г.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</si>
  <si>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</si>
  <si>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</si>
  <si>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rPr>
        <sz val="12"/>
        <rFont val="Times New Roman"/>
      </rPr>
      <t xml:space="preserve">Вид копытных животных: </t>
    </r>
  </si>
  <si>
    <t>Кабан</t>
  </si>
  <si>
    <t>Утвержденный лимит добычи</t>
  </si>
  <si>
    <t>-</t>
  </si>
  <si>
    <t>особей,     в том числе: взрослых</t>
  </si>
  <si>
    <t>особей.</t>
  </si>
  <si>
    <t>№ п/п</t>
  </si>
  <si>
    <r>
      <rPr>
        <sz val="12"/>
        <rFont val="Times New Roman"/>
      </rPr>
      <t>Наименование охотничьих угодий или иных территорий, являющихся средой обитания охотничьих ресурсов</t>
    </r>
    <r>
      <rPr>
        <sz val="11"/>
        <rFont val="Calibri"/>
      </rPr>
      <t xml:space="preserve">
</t>
    </r>
  </si>
  <si>
    <t>Квота добычи, особей</t>
  </si>
  <si>
    <t>Выдано разрешений на добычу охотничьих ресурсов, шт.</t>
  </si>
  <si>
    <t>Всего добыто, особей</t>
  </si>
  <si>
    <t>Добыто копытных животных по возрастным и половым категориям, особей</t>
  </si>
  <si>
    <t>всего</t>
  </si>
  <si>
    <t>в том числе</t>
  </si>
  <si>
    <t>до 1 года</t>
  </si>
  <si>
    <t>старше 1 года</t>
  </si>
  <si>
    <t>до1 года</t>
  </si>
  <si>
    <t>самцов</t>
  </si>
  <si>
    <t>самок</t>
  </si>
  <si>
    <t>ООУ</t>
  </si>
  <si>
    <t>Бабаевское районное отделение РОО-ВОООиР (о/х "Бабаевское")</t>
  </si>
  <si>
    <t xml:space="preserve">МООО Биосфера (о/х "Шогдинское")                                                            </t>
  </si>
  <si>
    <t xml:space="preserve">ВРОО Общество охотников и рыболовов ветеранов правоохранительных органов (о/х "Дубровское") </t>
  </si>
  <si>
    <t>ВРОО "Общество охотников и рыболовов "Заречье"</t>
  </si>
  <si>
    <r>
      <rPr>
        <sz val="12"/>
        <color rgb="FF000000"/>
        <rFont val="Times New Roman"/>
      </rPr>
      <t>АО "Бабаевский леспромхоз"</t>
    </r>
  </si>
  <si>
    <t xml:space="preserve">Общественная организация Подольское РООиР </t>
  </si>
  <si>
    <t>ООО "Техносервис СВ"</t>
  </si>
  <si>
    <t>ООО "Ассоциация Бабаевских лесопромышленников"</t>
  </si>
  <si>
    <r>
      <rPr>
        <sz val="12"/>
        <color rgb="FF000000"/>
        <rFont val="Times New Roman"/>
      </rPr>
      <t>ИП Кабанов А.Г.</t>
    </r>
  </si>
  <si>
    <t>Всего по Бабаевскому р-ну</t>
  </si>
  <si>
    <r>
      <rPr>
        <sz val="11"/>
        <color rgb="FF000000"/>
        <rFont val="Times New Roman"/>
      </rPr>
      <t>ООУ</t>
    </r>
  </si>
  <si>
    <r>
      <rPr>
        <sz val="12"/>
        <color rgb="FF000000"/>
        <rFont val="Times New Roman"/>
      </rPr>
      <t>Бабушкинское районное отделение РОО-ВОООиР</t>
    </r>
  </si>
  <si>
    <r>
      <rPr>
        <sz val="12"/>
        <color rgb="FF000000"/>
        <rFont val="Times New Roman"/>
      </rPr>
      <t>ВРОО ВОООиР "Красота"</t>
    </r>
  </si>
  <si>
    <r>
      <rPr>
        <sz val="12"/>
        <color rgb="FF000000"/>
        <rFont val="Times New Roman"/>
      </rPr>
      <t>ИП Анфалов М.А. (о/х "Бережок")</t>
    </r>
  </si>
  <si>
    <r>
      <rPr>
        <sz val="11"/>
        <color rgb="FF000000"/>
        <rFont val="Times New Roman"/>
      </rPr>
      <t>ИП Конюшков Е.Н.</t>
    </r>
  </si>
  <si>
    <r>
      <rPr>
        <sz val="11"/>
        <color rgb="FF000000"/>
        <rFont val="Times New Roman"/>
      </rPr>
      <t xml:space="preserve">ИП Мальцев Э.А. </t>
    </r>
  </si>
  <si>
    <r>
      <rPr>
        <b/>
        <sz val="11"/>
        <color rgb="FF000000"/>
        <rFont val="Times New Roman"/>
      </rPr>
      <t>Всего по Бабушкинскому р-ну</t>
    </r>
  </si>
  <si>
    <r>
      <rPr>
        <sz val="11"/>
        <color rgb="FF000000"/>
        <rFont val="Times New Roman"/>
      </rPr>
      <t xml:space="preserve">ООО "Вологодская охота" </t>
    </r>
  </si>
  <si>
    <r>
      <rPr>
        <sz val="11"/>
        <color rgb="FF000000"/>
        <rFont val="Times New Roman"/>
      </rPr>
      <t>ООО "Академия плюс"</t>
    </r>
  </si>
  <si>
    <r>
      <rPr>
        <sz val="11"/>
        <color rgb="FF000000"/>
        <rFont val="Times New Roman"/>
      </rPr>
      <t>ООО "Триал"</t>
    </r>
  </si>
  <si>
    <r>
      <rPr>
        <sz val="12"/>
        <color rgb="FF000000"/>
        <rFont val="Times New Roman"/>
      </rPr>
      <t>АО "Белозерский леспромхоз"</t>
    </r>
  </si>
  <si>
    <r>
      <rPr>
        <b/>
        <sz val="11"/>
        <color rgb="FF000000"/>
        <rFont val="Times New Roman"/>
      </rPr>
      <t>Всего по Белозерскому р-ну</t>
    </r>
  </si>
  <si>
    <r>
      <rPr>
        <sz val="12"/>
        <color rgb="FF000000"/>
        <rFont val="Times New Roman"/>
      </rPr>
      <t>ВООО Клуб охотников и рыболовов "Коротецкий"</t>
    </r>
  </si>
  <si>
    <t xml:space="preserve">                                                      </t>
  </si>
  <si>
    <r>
      <rPr>
        <sz val="12"/>
        <color rgb="FF000000"/>
        <rFont val="Times New Roman"/>
      </rPr>
      <t>ВООО "Клуб охотников и рыболовов Хантер"</t>
    </r>
  </si>
  <si>
    <r>
      <rPr>
        <sz val="12"/>
        <color rgb="FF000000"/>
        <rFont val="Times New Roman"/>
      </rPr>
      <t>АО "Вашкинский леспромхоз"</t>
    </r>
  </si>
  <si>
    <t>ООО "Прокшино"</t>
  </si>
  <si>
    <r>
      <rPr>
        <sz val="12"/>
        <color rgb="FF000000"/>
        <rFont val="Times New Roman"/>
      </rPr>
      <t>ООО "МедведЪ"</t>
    </r>
  </si>
  <si>
    <r>
      <rPr>
        <b/>
        <sz val="11"/>
        <color rgb="FF000000"/>
        <rFont val="Times New Roman"/>
      </rPr>
      <t>Всего по Вашкинскому р-ну</t>
    </r>
  </si>
  <si>
    <r>
      <rPr>
        <sz val="11"/>
        <color rgb="FF000000"/>
        <rFont val="Times New Roman"/>
      </rPr>
      <t>Верховажское районное отделение РОО-ВОООиР</t>
    </r>
  </si>
  <si>
    <r>
      <rPr>
        <sz val="11"/>
        <color rgb="FF000000"/>
        <rFont val="Times New Roman"/>
      </rPr>
      <t>ООО "Урусовское"</t>
    </r>
  </si>
  <si>
    <r>
      <rPr>
        <sz val="11"/>
        <color rgb="FF000000"/>
        <rFont val="Times New Roman"/>
      </rPr>
      <t>ВРОО рыболовно-охотничье общество "Верхние Ваги"</t>
    </r>
  </si>
  <si>
    <r>
      <rPr>
        <sz val="11"/>
        <color rgb="FF000000"/>
        <rFont val="Times New Roman"/>
      </rPr>
      <t>ООО "Монолит В"</t>
    </r>
  </si>
  <si>
    <r>
      <rPr>
        <sz val="11"/>
        <color rgb="FF000000"/>
        <rFont val="Times New Roman"/>
      </rPr>
      <t>ООО "Сивчуга"</t>
    </r>
  </si>
  <si>
    <r>
      <rPr>
        <sz val="11"/>
        <color rgb="FF000000"/>
        <rFont val="Times New Roman"/>
      </rPr>
      <t>ООО "Кулой"</t>
    </r>
  </si>
  <si>
    <r>
      <rPr>
        <sz val="11"/>
        <color rgb="FF000000"/>
        <rFont val="Times New Roman"/>
      </rPr>
      <t>ООО "Белка Лес"</t>
    </r>
  </si>
  <si>
    <r>
      <rPr>
        <b/>
        <sz val="11"/>
        <color rgb="FF000000"/>
        <rFont val="Times New Roman"/>
      </rPr>
      <t xml:space="preserve">Всего по Верховажскому р-ну </t>
    </r>
  </si>
  <si>
    <r>
      <rPr>
        <sz val="12"/>
        <color rgb="FF000000"/>
        <rFont val="Times New Roman"/>
      </rPr>
      <t>Великоустюгское районное отделение РОО-ВОООиР</t>
    </r>
  </si>
  <si>
    <r>
      <rPr>
        <sz val="12"/>
        <color rgb="FF000000"/>
        <rFont val="Times New Roman"/>
      </rPr>
      <t xml:space="preserve">ООО "Новаторский лесоперерабатывающий комбинат" </t>
    </r>
  </si>
  <si>
    <r>
      <rPr>
        <sz val="11"/>
        <color rgb="FF000000"/>
        <rFont val="Times New Roman"/>
      </rPr>
      <t>ООО "Траст"</t>
    </r>
  </si>
  <si>
    <r>
      <rPr>
        <sz val="11"/>
        <color rgb="FF000000"/>
        <rFont val="Times New Roman"/>
      </rPr>
      <t>ИП Бадан В.А.</t>
    </r>
  </si>
  <si>
    <r>
      <rPr>
        <sz val="11"/>
        <color rgb="FF000000"/>
        <rFont val="Times New Roman"/>
      </rPr>
      <t>ООО "Чигра"</t>
    </r>
  </si>
  <si>
    <r>
      <rPr>
        <b/>
        <sz val="12"/>
        <color rgb="FF000000"/>
        <rFont val="Times New Roman"/>
      </rPr>
      <t>Всего по Великоустюгскому р-ну</t>
    </r>
  </si>
  <si>
    <r>
      <rPr>
        <sz val="12"/>
        <color rgb="FF000000"/>
        <rFont val="Times New Roman"/>
      </rPr>
      <t>РОО-ВОООиР (о/х "Озеро Воже")</t>
    </r>
  </si>
  <si>
    <r>
      <rPr>
        <sz val="11"/>
        <color rgb="FF000000"/>
        <rFont val="Times New Roman"/>
      </rPr>
      <t xml:space="preserve">НП "Возрождение Русской глубинки" </t>
    </r>
  </si>
  <si>
    <r>
      <rPr>
        <sz val="11"/>
        <color rgb="FF000000"/>
        <rFont val="Times New Roman"/>
      </rPr>
      <t xml:space="preserve">ООО "Диана" </t>
    </r>
  </si>
  <si>
    <r>
      <rPr>
        <b/>
        <sz val="11"/>
        <color rgb="FF000000"/>
        <rFont val="Times New Roman"/>
      </rPr>
      <t>Всего по Вожегодскому р-ну</t>
    </r>
  </si>
  <si>
    <r>
      <rPr>
        <sz val="12"/>
        <color rgb="FF000000"/>
        <rFont val="Times New Roman"/>
      </rPr>
      <t>Вологодское районное отделение РОО-ВОООиР</t>
    </r>
  </si>
  <si>
    <t>Вологодская региональная организация военно-охотничьего общества - общероссийской спортивной общественной организации (о/х "Кущубское")</t>
  </si>
  <si>
    <r>
      <rPr>
        <sz val="12"/>
        <color rgb="FF000000"/>
        <rFont val="Times New Roman"/>
      </rPr>
      <t>ООО "Мелдань"</t>
    </r>
  </si>
  <si>
    <r>
      <rPr>
        <sz val="12"/>
        <rFont val="Times New Roman"/>
      </rPr>
      <t>БУ ВО "Облохотдирекция"</t>
    </r>
  </si>
  <si>
    <r>
      <rPr>
        <b/>
        <sz val="11"/>
        <color rgb="FF000000"/>
        <rFont val="Times New Roman"/>
      </rPr>
      <t>Всего по Вологодскому р-ну</t>
    </r>
  </si>
  <si>
    <r>
      <rPr>
        <sz val="12"/>
        <color rgb="FF000000"/>
        <rFont val="Times New Roman"/>
      </rPr>
      <t>ООО "Охотклуб "Альфа"</t>
    </r>
  </si>
  <si>
    <r>
      <rPr>
        <sz val="12"/>
        <color rgb="FF000000"/>
        <rFont val="Times New Roman"/>
      </rPr>
      <t>ВРОО Клуб охотников и рыболовов "Охотничье поле"</t>
    </r>
  </si>
  <si>
    <r>
      <rPr>
        <sz val="12"/>
        <color rgb="FF000000"/>
        <rFont val="Times New Roman"/>
      </rPr>
      <t>ООО "Прокшино"</t>
    </r>
  </si>
  <si>
    <r>
      <rPr>
        <sz val="12"/>
        <color rgb="FF000000"/>
        <rFont val="Times New Roman"/>
      </rPr>
      <t>ИП Исаев А.А.</t>
    </r>
  </si>
  <si>
    <r>
      <rPr>
        <sz val="12"/>
        <color rgb="FF000000"/>
        <rFont val="Times New Roman"/>
      </rPr>
      <t>ООО "Гранит"</t>
    </r>
  </si>
  <si>
    <r>
      <rPr>
        <sz val="12"/>
        <color rgb="FF000000"/>
        <rFont val="Times New Roman"/>
      </rPr>
      <t xml:space="preserve">ООО "Лема плюс" </t>
    </r>
  </si>
  <si>
    <r>
      <rPr>
        <sz val="12"/>
        <color rgb="FF000000"/>
        <rFont val="Times New Roman"/>
      </rPr>
      <t>ООО "Юг"</t>
    </r>
  </si>
  <si>
    <r>
      <rPr>
        <sz val="12"/>
        <color rgb="FF000000"/>
        <rFont val="Times New Roman"/>
      </rPr>
      <t xml:space="preserve">ООО "Кордон" </t>
    </r>
  </si>
  <si>
    <r>
      <rPr>
        <sz val="12"/>
        <color rgb="FF000000"/>
        <rFont val="Times New Roman"/>
      </rPr>
      <t>ООО "Борей"</t>
    </r>
  </si>
  <si>
    <r>
      <rPr>
        <b/>
        <sz val="11"/>
        <color rgb="FF000000"/>
        <rFont val="Times New Roman"/>
      </rPr>
      <t>Всего по Вытегорскому р-ну</t>
    </r>
  </si>
  <si>
    <r>
      <rPr>
        <sz val="12"/>
        <color rgb="FF000000"/>
        <rFont val="Times New Roman"/>
      </rPr>
      <t>Грязовецкое районное отделение РОО-ВОООиР</t>
    </r>
  </si>
  <si>
    <r>
      <rPr>
        <sz val="11"/>
        <color rgb="FF000000"/>
        <rFont val="Times New Roman"/>
      </rPr>
      <t>ООО "Яськина поляна"</t>
    </r>
  </si>
  <si>
    <r>
      <rPr>
        <sz val="11"/>
        <color rgb="FF000000"/>
        <rFont val="Times New Roman"/>
      </rPr>
      <t>ООО "Руслес"</t>
    </r>
  </si>
  <si>
    <r>
      <rPr>
        <sz val="11"/>
        <color rgb="FF000000"/>
        <rFont val="Times New Roman"/>
      </rPr>
      <t>ООО "Охотничье хозяйство "Егерь"</t>
    </r>
  </si>
  <si>
    <r>
      <rPr>
        <sz val="12"/>
        <color rgb="FF000000"/>
        <rFont val="Times New Roman"/>
      </rPr>
      <t>ООО "Охота-Сеньга"</t>
    </r>
  </si>
  <si>
    <r>
      <rPr>
        <b/>
        <sz val="11"/>
        <color rgb="FF000000"/>
        <rFont val="Times New Roman"/>
      </rPr>
      <t>Всего по Грязовецкому р-ну</t>
    </r>
  </si>
  <si>
    <r>
      <rPr>
        <sz val="11"/>
        <color rgb="FF000000"/>
        <rFont val="Times New Roman"/>
      </rPr>
      <t xml:space="preserve">ВООО "КЛОРТ "Северная Сторона" </t>
    </r>
  </si>
  <si>
    <r>
      <rPr>
        <sz val="11"/>
        <color rgb="FF000000"/>
        <rFont val="Times New Roman"/>
      </rPr>
      <t xml:space="preserve">МУП "Медведок" </t>
    </r>
  </si>
  <si>
    <r>
      <rPr>
        <sz val="11"/>
        <color rgb="FF000000"/>
        <rFont val="Times New Roman"/>
      </rPr>
      <t xml:space="preserve">ВРОО "Общество охотников и рыболовов "Заречье" (о/х "Волковское") </t>
    </r>
  </si>
  <si>
    <r>
      <rPr>
        <sz val="11"/>
        <color rgb="FF000000"/>
        <rFont val="Times New Roman"/>
      </rPr>
      <t>ООО "Сивец"</t>
    </r>
  </si>
  <si>
    <r>
      <rPr>
        <sz val="11"/>
        <color rgb="FF000000"/>
        <rFont val="Times New Roman"/>
      </rPr>
      <t>ООО "Застава" (южный участок)</t>
    </r>
  </si>
  <si>
    <r>
      <rPr>
        <sz val="11"/>
        <color rgb="FF000000"/>
        <rFont val="Times New Roman"/>
      </rPr>
      <t>ООО "Застава" (северный участок)</t>
    </r>
  </si>
  <si>
    <r>
      <rPr>
        <b/>
        <sz val="11"/>
        <color rgb="FF000000"/>
        <rFont val="Times New Roman"/>
      </rPr>
      <t>Всего по Кадуйскому р-ну</t>
    </r>
  </si>
  <si>
    <r>
      <rPr>
        <sz val="12"/>
        <color rgb="FF000000"/>
        <rFont val="Times New Roman"/>
      </rPr>
      <t xml:space="preserve">Кирилловское районное отделение РОО-ВОООиР                                                        </t>
    </r>
  </si>
  <si>
    <r>
      <rPr>
        <sz val="12"/>
        <color rgb="FF000000"/>
        <rFont val="Times New Roman"/>
      </rPr>
      <t xml:space="preserve">КРОО "Клуб охотников и рыболовов ГУ "Кирилловский лесхоз"    </t>
    </r>
  </si>
  <si>
    <r>
      <rPr>
        <sz val="12"/>
        <color rgb="FF000000"/>
        <rFont val="Times New Roman"/>
      </rPr>
      <t xml:space="preserve">Вологодская областная региональная общественная организация ветеранов энергетиков (о/х "Кирилловское")                                                                                  </t>
    </r>
  </si>
  <si>
    <r>
      <rPr>
        <sz val="12"/>
        <color rgb="FF000000"/>
        <rFont val="Times New Roman"/>
      </rPr>
      <t xml:space="preserve">Вологодская региональная общественная организация охотничье общество "Никольское"    </t>
    </r>
  </si>
  <si>
    <r>
      <rPr>
        <sz val="11"/>
        <color rgb="FF000000"/>
        <rFont val="Times New Roman"/>
      </rPr>
      <t xml:space="preserve">ООО "Линкс-ЛТД"                                     </t>
    </r>
  </si>
  <si>
    <r>
      <rPr>
        <sz val="12"/>
        <color rgb="FF000000"/>
        <rFont val="Times New Roman"/>
      </rPr>
      <t>ВРОО "Вологодский клуб охотников и рыболовов"</t>
    </r>
  </si>
  <si>
    <r>
      <rPr>
        <sz val="12"/>
        <color rgb="FF000000"/>
        <rFont val="Times New Roman"/>
      </rPr>
      <t>КРОО "ОРК "Гостиный берег"</t>
    </r>
  </si>
  <si>
    <r>
      <rPr>
        <sz val="12"/>
        <color rgb="FF000000"/>
        <rFont val="Times New Roman"/>
      </rPr>
      <t xml:space="preserve">БУ ВО "Облохотдирекция" </t>
    </r>
  </si>
  <si>
    <r>
      <rPr>
        <b/>
        <sz val="11"/>
        <color rgb="FF000000"/>
        <rFont val="Times New Roman"/>
      </rPr>
      <t>Всего по Кирилловскому р-ну</t>
    </r>
  </si>
  <si>
    <r>
      <rPr>
        <sz val="11"/>
        <color rgb="FF000000"/>
        <rFont val="Times New Roman"/>
      </rPr>
      <t>ООО "Шонга"</t>
    </r>
  </si>
  <si>
    <r>
      <rPr>
        <sz val="11"/>
        <color rgb="FF000000"/>
        <rFont val="Times New Roman"/>
      </rPr>
      <t>ООО "Астра лес"</t>
    </r>
  </si>
  <si>
    <r>
      <rPr>
        <sz val="11"/>
        <color rgb="FF000000"/>
        <rFont val="Times New Roman"/>
      </rPr>
      <t>ООО "Русьлес"</t>
    </r>
  </si>
  <si>
    <r>
      <rPr>
        <sz val="11"/>
        <color rgb="FF000000"/>
        <rFont val="Times New Roman"/>
      </rPr>
      <t>ООО "Высокая Грива"</t>
    </r>
  </si>
  <si>
    <r>
      <rPr>
        <sz val="12"/>
        <color rgb="FF000000"/>
        <rFont val="Times New Roman"/>
      </rPr>
      <t>СПК (колхоз) "Светица"</t>
    </r>
  </si>
  <si>
    <r>
      <rPr>
        <sz val="11"/>
        <color rgb="FF000000"/>
        <rFont val="Times New Roman"/>
      </rPr>
      <t>ООО "Слободское"</t>
    </r>
  </si>
  <si>
    <r>
      <rPr>
        <b/>
        <sz val="11"/>
        <color rgb="FF000000"/>
        <rFont val="Times New Roman"/>
      </rPr>
      <t>Всего по Кич.-Городецкому р-ну</t>
    </r>
  </si>
  <si>
    <r>
      <rPr>
        <sz val="12"/>
        <color rgb="FF000000"/>
        <rFont val="Times New Roman"/>
      </rPr>
      <t>Вологодское районное отделение РОО-ВОООиР (о/х "Вологодское")</t>
    </r>
  </si>
  <si>
    <r>
      <rPr>
        <sz val="11"/>
        <color rgb="FF000000"/>
        <rFont val="Times New Roman"/>
      </rPr>
      <t xml:space="preserve">ВРООО "Темино-Северное" </t>
    </r>
  </si>
  <si>
    <r>
      <rPr>
        <sz val="11"/>
        <color rgb="FF000000"/>
        <rFont val="Times New Roman"/>
      </rPr>
      <t xml:space="preserve">ВРОО охотников и рыболовов "Сухона" </t>
    </r>
  </si>
  <si>
    <r>
      <rPr>
        <sz val="12"/>
        <color rgb="FF000000"/>
        <rFont val="Times New Roman"/>
      </rPr>
      <t>ООО "Охотничье хозяйство "Шуя"</t>
    </r>
  </si>
  <si>
    <r>
      <rPr>
        <b/>
        <sz val="11"/>
        <color rgb="FF000000"/>
        <rFont val="Times New Roman"/>
      </rPr>
      <t>Всего по Междуреченскому р-ну</t>
    </r>
  </si>
  <si>
    <r>
      <rPr>
        <sz val="12"/>
        <color rgb="FF000000"/>
        <rFont val="Times New Roman"/>
      </rPr>
      <t xml:space="preserve">РОО-ВОООиР (о/х "Завражское") </t>
    </r>
  </si>
  <si>
    <t xml:space="preserve">НРОО "Общество охотников и рыболовов "Павловское" (о/х "Павловское") </t>
  </si>
  <si>
    <t>ИП Глебов В.Н. (о/х "Кема")</t>
  </si>
  <si>
    <r>
      <rPr>
        <b/>
        <sz val="11"/>
        <color rgb="FF000000"/>
        <rFont val="Times New Roman"/>
      </rPr>
      <t>Всего по Никольскому р-ну</t>
    </r>
  </si>
  <si>
    <r>
      <rPr>
        <sz val="12"/>
        <color rgb="FF000000"/>
        <rFont val="Times New Roman"/>
      </rPr>
      <t xml:space="preserve">РОО-ВОООиР </t>
    </r>
  </si>
  <si>
    <r>
      <rPr>
        <sz val="11"/>
        <color rgb="FF000000"/>
        <rFont val="Times New Roman"/>
      </rPr>
      <t xml:space="preserve">ООО "Охотничий клуб "Бобровка" </t>
    </r>
  </si>
  <si>
    <r>
      <rPr>
        <b/>
        <sz val="11"/>
        <color rgb="FF000000"/>
        <rFont val="Times New Roman"/>
      </rPr>
      <t>Всего по Нюксенскому р-ну</t>
    </r>
  </si>
  <si>
    <r>
      <rPr>
        <sz val="11"/>
        <color rgb="FF000000"/>
        <rFont val="Times New Roman"/>
      </rPr>
      <t>Сокольское районное отделение РОО-ВОООиР</t>
    </r>
  </si>
  <si>
    <r>
      <rPr>
        <sz val="11"/>
        <color rgb="FF000000"/>
        <rFont val="Times New Roman"/>
      </rPr>
      <t>ООО "Биряковское охотхозяйство"</t>
    </r>
  </si>
  <si>
    <r>
      <rPr>
        <b/>
        <sz val="11"/>
        <color rgb="FF000000"/>
        <rFont val="Times New Roman"/>
      </rPr>
      <t>Всего по Сокольскому р-ну</t>
    </r>
  </si>
  <si>
    <r>
      <rPr>
        <sz val="12"/>
        <color rgb="FF000000"/>
        <rFont val="Times New Roman"/>
      </rPr>
      <t xml:space="preserve">ВРОО ВАиПО (о/х "Лесная газета") </t>
    </r>
  </si>
  <si>
    <r>
      <rPr>
        <sz val="11"/>
        <color rgb="FF000000"/>
        <rFont val="Times New Roman"/>
      </rPr>
      <t xml:space="preserve">ООО "Гора" </t>
    </r>
  </si>
  <si>
    <r>
      <rPr>
        <sz val="11"/>
        <color rgb="FF000000"/>
        <rFont val="Times New Roman"/>
      </rPr>
      <t>ООО "Тексон"</t>
    </r>
  </si>
  <si>
    <r>
      <rPr>
        <b/>
        <sz val="11"/>
        <color rgb="FF000000"/>
        <rFont val="Times New Roman"/>
      </rPr>
      <t>Всего по Сямженскому р-ну</t>
    </r>
  </si>
  <si>
    <r>
      <rPr>
        <sz val="11"/>
        <color rgb="FF000000"/>
        <rFont val="Times New Roman"/>
      </rPr>
      <t xml:space="preserve">ООО "Коленьга" </t>
    </r>
  </si>
  <si>
    <r>
      <rPr>
        <sz val="12"/>
        <color rgb="FF000000"/>
        <rFont val="Times New Roman"/>
      </rPr>
      <t>ООО "Охотничье хозяйство "Медведь"</t>
    </r>
  </si>
  <si>
    <r>
      <rPr>
        <b/>
        <sz val="11"/>
        <color rgb="FF000000"/>
        <rFont val="Times New Roman"/>
      </rPr>
      <t>Всего по Тарногскому р-ну</t>
    </r>
  </si>
  <si>
    <r>
      <rPr>
        <sz val="11"/>
        <color rgb="FF000000"/>
        <rFont val="Times New Roman"/>
      </rPr>
      <t>Тотемское районное отделение РОО-ВОООиР</t>
    </r>
  </si>
  <si>
    <r>
      <rPr>
        <sz val="12"/>
        <color rgb="FF000000"/>
        <rFont val="Times New Roman"/>
      </rPr>
      <t>АО "Охотхозяйство "СтройсервисГарант"</t>
    </r>
  </si>
  <si>
    <r>
      <rPr>
        <sz val="11"/>
        <color rgb="FF000000"/>
        <rFont val="Times New Roman"/>
      </rPr>
      <t>ООО "ОхотаРу"</t>
    </r>
  </si>
  <si>
    <r>
      <rPr>
        <sz val="11"/>
        <color rgb="FF000000"/>
        <rFont val="Times New Roman"/>
      </rPr>
      <t>НП "Охотпроект"</t>
    </r>
  </si>
  <si>
    <r>
      <rPr>
        <sz val="11"/>
        <color rgb="FF000000"/>
        <rFont val="Times New Roman"/>
      </rPr>
      <t>ООО "Север Лес"</t>
    </r>
  </si>
  <si>
    <t xml:space="preserve">ООО "Охотничье хозяйство "Климовское" </t>
  </si>
  <si>
    <r>
      <rPr>
        <sz val="11"/>
        <color rgb="FF000000"/>
        <rFont val="Times New Roman"/>
      </rPr>
      <t>ООО "Охотничье хозяйство "Вожбальское"</t>
    </r>
  </si>
  <si>
    <r>
      <rPr>
        <b/>
        <sz val="11"/>
        <color rgb="FF000000"/>
        <rFont val="Times New Roman"/>
      </rPr>
      <t>Всего по Тотемскому р-ну</t>
    </r>
  </si>
  <si>
    <r>
      <rPr>
        <sz val="12"/>
        <color rgb="FF000000"/>
        <rFont val="Times New Roman"/>
      </rPr>
      <t>РОО-ВОООиР (о/х "Усть-Кубинское")</t>
    </r>
  </si>
  <si>
    <r>
      <rPr>
        <sz val="11"/>
        <color rgb="FF000000"/>
        <rFont val="Times New Roman"/>
      </rPr>
      <t>ООО "Шанс"</t>
    </r>
  </si>
  <si>
    <r>
      <rPr>
        <sz val="11"/>
        <color rgb="FF000000"/>
        <rFont val="Times New Roman"/>
      </rPr>
      <t>ООО "Ареал"</t>
    </r>
  </si>
  <si>
    <r>
      <rPr>
        <b/>
        <sz val="11"/>
        <color rgb="FF000000"/>
        <rFont val="Times New Roman"/>
      </rPr>
      <t>Всего по Усть-Кубинскому р-ну</t>
    </r>
  </si>
  <si>
    <r>
      <rPr>
        <sz val="12"/>
        <color rgb="FF000000"/>
        <rFont val="Times New Roman"/>
      </rPr>
      <t xml:space="preserve">РОО-ВОООиР (о/х "Устюженское") </t>
    </r>
  </si>
  <si>
    <r>
      <rPr>
        <sz val="12"/>
        <color rgb="FF000000"/>
        <rFont val="Times New Roman"/>
      </rPr>
      <t xml:space="preserve">ВООО охотников и рыболовов "Кедр" </t>
    </r>
  </si>
  <si>
    <r>
      <rPr>
        <sz val="12"/>
        <color rgb="FF000000"/>
        <rFont val="Times New Roman"/>
      </rPr>
      <t xml:space="preserve">ВРОО Общество охотников и рыболовов ветеранов правоохранительных органов (о/х "Мережское") </t>
    </r>
  </si>
  <si>
    <r>
      <rPr>
        <sz val="11"/>
        <color rgb="FF000000"/>
        <rFont val="Times New Roman"/>
      </rPr>
      <t>ООО "Жуковец"</t>
    </r>
  </si>
  <si>
    <r>
      <rPr>
        <sz val="11"/>
        <color rgb="FF000000"/>
        <rFont val="Times New Roman"/>
      </rPr>
      <t>ИП Соловьев А.А.</t>
    </r>
  </si>
  <si>
    <r>
      <rPr>
        <b/>
        <sz val="11"/>
        <color rgb="FF000000"/>
        <rFont val="Times New Roman"/>
      </rPr>
      <t>Всего по Устюженскому р-ну</t>
    </r>
  </si>
  <si>
    <r>
      <rPr>
        <sz val="12"/>
        <color rgb="FF000000"/>
        <rFont val="Times New Roman"/>
      </rPr>
      <t xml:space="preserve">РОО-ВОООиР (о/х "Харовское") </t>
    </r>
  </si>
  <si>
    <r>
      <rPr>
        <sz val="12"/>
        <color rgb="FF000000"/>
        <rFont val="Times New Roman"/>
      </rPr>
      <t>ООО "Уфтюга"</t>
    </r>
  </si>
  <si>
    <r>
      <rPr>
        <b/>
        <sz val="11"/>
        <color rgb="FF000000"/>
        <rFont val="Times New Roman"/>
      </rPr>
      <t>Всего по Харовскому р-ну</t>
    </r>
  </si>
  <si>
    <r>
      <rPr>
        <sz val="12"/>
        <color rgb="FF000000"/>
        <rFont val="Times New Roman"/>
      </rPr>
      <t>РОО-ВОООиР (о/х "Восточное")</t>
    </r>
  </si>
  <si>
    <r>
      <rPr>
        <sz val="12"/>
        <color rgb="FF000000"/>
        <rFont val="Times New Roman"/>
      </rPr>
      <t xml:space="preserve">РОО-ВОООиР (о/х "Западное") </t>
    </r>
  </si>
  <si>
    <r>
      <rPr>
        <b/>
        <sz val="11"/>
        <color rgb="FF000000"/>
        <rFont val="Times New Roman"/>
      </rPr>
      <t>Всего по Чагодощенскому р-ну</t>
    </r>
  </si>
  <si>
    <r>
      <rPr>
        <sz val="11"/>
        <color rgb="FF000000"/>
        <rFont val="Times New Roman"/>
      </rPr>
      <t>Череповецкое районное отделение РОО ВОООиР (о/х "Коротовское")</t>
    </r>
  </si>
  <si>
    <r>
      <rPr>
        <sz val="11"/>
        <color rgb="FF000000"/>
        <rFont val="Times New Roman"/>
      </rPr>
      <t>Череповецкое районное отделение РОО ВОООиР (о/х "Мяксинское")</t>
    </r>
  </si>
  <si>
    <r>
      <rPr>
        <sz val="12"/>
        <color rgb="FF000000"/>
        <rFont val="Times New Roman"/>
      </rPr>
      <t xml:space="preserve">МВОО ЦО ВУ (о/х "Уломское") </t>
    </r>
  </si>
  <si>
    <r>
      <rPr>
        <sz val="12"/>
        <color rgb="FF000000"/>
        <rFont val="Times New Roman"/>
      </rPr>
      <t>ООО "Северное" (о/х "Искорское")</t>
    </r>
  </si>
  <si>
    <t>ООО "Центр 911" (о/х "Медвежий угол")</t>
  </si>
  <si>
    <t>ООО "Центр 911" ("Южное")</t>
  </si>
  <si>
    <r>
      <rPr>
        <sz val="11"/>
        <color rgb="FF000000"/>
        <rFont val="Times New Roman"/>
      </rPr>
      <t>ООО "Мороцкое"</t>
    </r>
  </si>
  <si>
    <r>
      <rPr>
        <sz val="11"/>
        <color rgb="FF000000"/>
        <rFont val="Times New Roman"/>
      </rPr>
      <t>ООО "ЧереповецСтройИнвест"</t>
    </r>
  </si>
  <si>
    <r>
      <rPr>
        <b/>
        <sz val="11"/>
        <color rgb="FF000000"/>
        <rFont val="Times New Roman"/>
      </rPr>
      <t>Всего по Череповецкому р-ну</t>
    </r>
  </si>
  <si>
    <r>
      <rPr>
        <sz val="12"/>
        <color rgb="FF000000"/>
        <rFont val="Times New Roman"/>
      </rPr>
      <t>РОО-ВОООиР (о/х "Домшинское")</t>
    </r>
  </si>
  <si>
    <r>
      <rPr>
        <sz val="12"/>
        <color rgb="FF000000"/>
        <rFont val="Times New Roman"/>
      </rPr>
      <t>РОО-ВОООиР  (о/х "Шекснинское")</t>
    </r>
  </si>
  <si>
    <r>
      <rPr>
        <sz val="11"/>
        <color rgb="FF000000"/>
        <rFont val="Times New Roman"/>
      </rPr>
      <t>ВРОО "Вологодский клуб охотников и рыболовов"</t>
    </r>
  </si>
  <si>
    <r>
      <rPr>
        <b/>
        <sz val="11"/>
        <color rgb="FF000000"/>
        <rFont val="Times New Roman"/>
      </rPr>
      <t>Всего по Шекснинскому р-ну</t>
    </r>
  </si>
  <si>
    <r>
      <rPr>
        <sz val="11"/>
        <color rgb="FF000000"/>
        <rFont val="Times New Roman"/>
      </rPr>
      <t>Итого по субъекту Российской Федерации:</t>
    </r>
  </si>
  <si>
    <t>Лицо, ответственное</t>
  </si>
  <si>
    <t>Ведущий специалист отдела по охране и развитию объектов животного мира</t>
  </si>
  <si>
    <t>А.А Вахрушева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</si>
  <si>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</si>
  <si>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</si>
  <si>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</si>
  <si>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</si>
  <si>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 (0417)</t>
  </si>
  <si>
    <t xml:space="preserve"> «01» сентября 2023 года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</si>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</sst>
</file>

<file path=xl/styles.xml><?xml version="1.0" encoding="utf-8"?>
<styleSheet xmlns="http://schemas.openxmlformats.org/spreadsheetml/2006/main">
  <fonts count="20">
    <font>
      <sz val="11"/>
      <name val="Calibri"/>
    </font>
    <font>
      <sz val="10"/>
      <name val="Arial"/>
    </font>
    <font>
      <b/>
      <sz val="11"/>
      <name val="Arial"/>
    </font>
    <font>
      <b/>
      <sz val="12"/>
      <name val="Times New Roman"/>
    </font>
    <font>
      <sz val="12"/>
      <name val="Times New Roman"/>
    </font>
    <font>
      <sz val="10"/>
      <name val="Times New Roman"/>
    </font>
    <font>
      <sz val="12"/>
      <name val="Times New Roman"/>
    </font>
    <font>
      <b/>
      <sz val="11"/>
      <name val="Times New Roman"/>
    </font>
    <font>
      <sz val="8"/>
      <name val="Times New Roman"/>
    </font>
    <font>
      <sz val="11"/>
      <name val="Times New Roman"/>
    </font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1"/>
      <color rgb="FF000000"/>
      <name val="Times New Roman"/>
    </font>
    <font>
      <sz val="10"/>
      <color theme="1"/>
      <name val="Arial"/>
    </font>
    <font>
      <sz val="11"/>
      <color theme="1"/>
      <name val="Times New Roman"/>
    </font>
    <font>
      <sz val="12"/>
      <color theme="1"/>
      <name val="Times New Roman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1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1" fillId="2" borderId="0" xfId="0" applyNumberFormat="1" applyFont="1" applyFill="1"/>
    <xf numFmtId="0" fontId="2" fillId="2" borderId="0" xfId="0" applyNumberFormat="1" applyFont="1" applyFill="1"/>
    <xf numFmtId="0" fontId="3" fillId="2" borderId="0" xfId="0" applyNumberFormat="1" applyFont="1" applyFill="1"/>
    <xf numFmtId="0" fontId="4" fillId="2" borderId="0" xfId="0" applyNumberFormat="1" applyFont="1" applyFill="1" applyAlignment="1">
      <alignment horizontal="left"/>
    </xf>
    <xf numFmtId="0" fontId="6" fillId="2" borderId="4" xfId="0" applyNumberFormat="1" applyFont="1" applyFill="1" applyBorder="1" applyAlignment="1">
      <alignment horizontal="center"/>
    </xf>
    <xf numFmtId="0" fontId="7" fillId="2" borderId="0" xfId="0" applyNumberFormat="1" applyFont="1" applyFill="1"/>
    <xf numFmtId="0" fontId="3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center"/>
    </xf>
    <xf numFmtId="0" fontId="6" fillId="2" borderId="0" xfId="0" applyNumberFormat="1" applyFont="1" applyFill="1"/>
    <xf numFmtId="0" fontId="6" fillId="2" borderId="0" xfId="0" applyNumberFormat="1" applyFont="1" applyFill="1" applyAlignment="1">
      <alignment horizontal="left"/>
    </xf>
    <xf numFmtId="0" fontId="1" fillId="2" borderId="9" xfId="0" applyNumberFormat="1" applyFont="1" applyFill="1" applyBorder="1"/>
    <xf numFmtId="0" fontId="2" fillId="2" borderId="9" xfId="0" applyNumberFormat="1" applyFont="1" applyFill="1" applyBorder="1"/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textRotation="90" wrapText="1"/>
    </xf>
    <xf numFmtId="0" fontId="10" fillId="0" borderId="0" xfId="0" applyFont="1"/>
    <xf numFmtId="0" fontId="11" fillId="2" borderId="0" xfId="0" applyNumberFormat="1" applyFont="1" applyFill="1"/>
    <xf numFmtId="0" fontId="12" fillId="2" borderId="16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/>
    <xf numFmtId="0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vertical="center" wrapText="1"/>
    </xf>
    <xf numFmtId="0" fontId="14" fillId="2" borderId="1" xfId="0" applyNumberFormat="1" applyFont="1" applyFill="1" applyBorder="1" applyAlignment="1">
      <alignment vertical="center"/>
    </xf>
    <xf numFmtId="0" fontId="11" fillId="3" borderId="0" xfId="0" applyNumberFormat="1" applyFont="1" applyFill="1"/>
    <xf numFmtId="0" fontId="15" fillId="2" borderId="1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/>
    <xf numFmtId="0" fontId="9" fillId="2" borderId="16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vertical="center" wrapText="1"/>
    </xf>
    <xf numFmtId="0" fontId="15" fillId="2" borderId="1" xfId="0" applyNumberFormat="1" applyFont="1" applyFill="1" applyBorder="1" applyAlignment="1">
      <alignment vertical="center" wrapText="1"/>
    </xf>
    <xf numFmtId="0" fontId="13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1" fontId="3" fillId="2" borderId="17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6" fillId="2" borderId="17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6" fillId="2" borderId="18" xfId="0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/>
    <xf numFmtId="0" fontId="6" fillId="2" borderId="1" xfId="0" applyNumberFormat="1" applyFont="1" applyFill="1" applyBorder="1" applyAlignment="1">
      <alignment wrapText="1"/>
    </xf>
    <xf numFmtId="0" fontId="16" fillId="2" borderId="0" xfId="0" applyNumberFormat="1" applyFont="1" applyFill="1"/>
    <xf numFmtId="0" fontId="17" fillId="2" borderId="16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18" fillId="2" borderId="18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Alignment="1">
      <alignment wrapText="1"/>
    </xf>
    <xf numFmtId="0" fontId="12" fillId="2" borderId="0" xfId="0" applyNumberFormat="1" applyFont="1" applyFill="1" applyAlignment="1">
      <alignment horizontal="center" vertical="center"/>
    </xf>
    <xf numFmtId="0" fontId="14" fillId="2" borderId="0" xfId="0" applyNumberFormat="1" applyFont="1" applyFill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1" fillId="2" borderId="0" xfId="0" applyNumberFormat="1" applyFont="1" applyFill="1" applyAlignment="1">
      <alignment horizontal="left" wrapText="1"/>
    </xf>
    <xf numFmtId="0" fontId="2" fillId="2" borderId="0" xfId="0" applyNumberFormat="1" applyFont="1" applyFill="1" applyAlignment="1">
      <alignment horizontal="left" wrapText="1"/>
    </xf>
    <xf numFmtId="0" fontId="4" fillId="2" borderId="0" xfId="0" applyNumberFormat="1" applyFont="1" applyFill="1" applyAlignment="1">
      <alignment horizontal="center" wrapText="1"/>
    </xf>
    <xf numFmtId="0" fontId="5" fillId="2" borderId="1" xfId="0" applyNumberFormat="1" applyFont="1" applyFill="1" applyBorder="1" applyAlignment="1">
      <alignment horizontal="left"/>
    </xf>
    <xf numFmtId="0" fontId="5" fillId="2" borderId="2" xfId="0" applyNumberFormat="1" applyFont="1" applyFill="1" applyBorder="1" applyAlignment="1">
      <alignment horizontal="left"/>
    </xf>
    <xf numFmtId="0" fontId="5" fillId="2" borderId="3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left" wrapText="1"/>
    </xf>
    <xf numFmtId="0" fontId="5" fillId="2" borderId="2" xfId="0" applyNumberFormat="1" applyFont="1" applyFill="1" applyBorder="1" applyAlignment="1">
      <alignment horizontal="left" wrapText="1"/>
    </xf>
    <xf numFmtId="0" fontId="5" fillId="2" borderId="3" xfId="0" applyNumberFormat="1" applyFont="1" applyFill="1" applyBorder="1" applyAlignment="1">
      <alignment horizontal="left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0" fontId="9" fillId="2" borderId="15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textRotation="90" wrapText="1"/>
    </xf>
    <xf numFmtId="0" fontId="9" fillId="2" borderId="14" xfId="0" applyNumberFormat="1" applyFont="1" applyFill="1" applyBorder="1" applyAlignment="1">
      <alignment horizontal="center" vertical="center" textRotation="90" wrapText="1"/>
    </xf>
    <xf numFmtId="0" fontId="6" fillId="2" borderId="4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 vertical="center"/>
    </xf>
    <xf numFmtId="0" fontId="8" fillId="2" borderId="8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9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/>
    </xf>
    <xf numFmtId="0" fontId="5" fillId="2" borderId="12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17"/>
  <sheetViews>
    <sheetView tabSelected="1" view="pageBreakPreview" topLeftCell="A2" zoomScale="60" zoomScaleNormal="100" workbookViewId="0">
      <pane ySplit="13" topLeftCell="A183" activePane="bottomLeft" state="frozen"/>
      <selection pane="bottomLeft" activeCell="A2" sqref="A2"/>
    </sheetView>
  </sheetViews>
  <sheetFormatPr defaultColWidth="9" defaultRowHeight="15"/>
  <cols>
    <col min="1" max="1" width="2.7109375" customWidth="1"/>
    <col min="2" max="2" width="3.5703125" customWidth="1"/>
    <col min="3" max="3" width="47" customWidth="1"/>
    <col min="4" max="4" width="8.42578125" customWidth="1"/>
    <col min="5" max="6" width="7" customWidth="1"/>
    <col min="7" max="7" width="8.42578125" style="1" customWidth="1"/>
    <col min="8" max="8" width="9.140625" customWidth="1"/>
    <col min="9" max="9" width="12.42578125" customWidth="1"/>
    <col min="10" max="10" width="14.7109375" style="1" customWidth="1"/>
    <col min="11" max="15" width="6.85546875" customWidth="1"/>
    <col min="16" max="16" width="8.28515625" customWidth="1"/>
    <col min="17" max="17" width="9" bestFit="1" customWidth="1"/>
  </cols>
  <sheetData>
    <row r="1" spans="1:20" ht="15.75" hidden="1">
      <c r="C1">
        <f>SUM(E158:E161)</f>
        <v>0</v>
      </c>
      <c r="P1" s="2" t="s">
        <v>0</v>
      </c>
    </row>
    <row r="2" spans="1:20" ht="18.75" customHeight="1">
      <c r="A2" s="3"/>
      <c r="B2" s="3"/>
      <c r="C2" s="3"/>
      <c r="D2" s="3"/>
      <c r="E2" s="3"/>
      <c r="F2" s="3"/>
      <c r="G2" s="4"/>
      <c r="H2" s="3"/>
      <c r="I2" s="3"/>
      <c r="J2" s="4"/>
      <c r="K2" s="3"/>
      <c r="L2" s="3"/>
      <c r="M2" s="3"/>
      <c r="N2" s="3"/>
      <c r="O2" s="3" t="s">
        <v>1</v>
      </c>
      <c r="P2" s="3" t="s">
        <v>2</v>
      </c>
      <c r="Q2" s="3"/>
    </row>
    <row r="3" spans="1:20" ht="35.25" customHeight="1">
      <c r="A3" s="3"/>
      <c r="B3" s="77" t="s">
        <v>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3"/>
    </row>
    <row r="4" spans="1:20" ht="21" customHeight="1">
      <c r="A4" s="3"/>
      <c r="B4" s="77" t="s">
        <v>4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3"/>
    </row>
    <row r="5" spans="1:20" ht="30" customHeight="1">
      <c r="A5" s="3"/>
      <c r="B5" s="78" t="s">
        <v>5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80"/>
      <c r="Q5" s="3"/>
    </row>
    <row r="6" spans="1:20" ht="28.5" customHeight="1">
      <c r="A6" s="3"/>
      <c r="B6" s="81" t="s">
        <v>6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3"/>
      <c r="Q6" s="3"/>
    </row>
    <row r="7" spans="1:20">
      <c r="A7" s="3"/>
      <c r="B7" s="3"/>
      <c r="C7" s="3"/>
      <c r="D7" s="3"/>
      <c r="E7" s="3"/>
      <c r="F7" s="3"/>
      <c r="G7" s="4"/>
      <c r="H7" s="3"/>
      <c r="I7" s="3"/>
      <c r="J7" s="4"/>
      <c r="K7" s="3"/>
      <c r="L7" s="3"/>
      <c r="M7" s="3"/>
      <c r="N7" s="3"/>
      <c r="O7" s="3"/>
      <c r="P7" s="3"/>
      <c r="Q7" s="3"/>
    </row>
    <row r="8" spans="1:20" ht="15.75">
      <c r="A8" s="3"/>
      <c r="B8" s="5"/>
      <c r="C8" s="6" t="s">
        <v>7</v>
      </c>
      <c r="D8" s="95" t="s">
        <v>8</v>
      </c>
      <c r="E8" s="96"/>
      <c r="F8" s="96"/>
      <c r="G8" s="97"/>
      <c r="H8" s="5"/>
      <c r="I8" s="5"/>
      <c r="J8" s="8"/>
      <c r="K8" s="5"/>
      <c r="L8" s="9"/>
      <c r="M8" s="5"/>
      <c r="N8" s="9"/>
      <c r="O8" s="5"/>
      <c r="P8" s="5"/>
      <c r="Q8" s="3"/>
    </row>
    <row r="9" spans="1:20" ht="12.75" customHeight="1">
      <c r="A9" s="3"/>
      <c r="B9" s="10"/>
      <c r="C9" s="9"/>
      <c r="D9" s="10"/>
      <c r="E9" s="98"/>
      <c r="F9" s="99"/>
      <c r="G9" s="4"/>
      <c r="H9" s="10"/>
      <c r="I9" s="10"/>
      <c r="J9" s="11"/>
      <c r="K9" s="10"/>
      <c r="L9" s="10"/>
      <c r="M9" s="10"/>
      <c r="N9" s="10"/>
      <c r="O9" s="10"/>
      <c r="P9" s="10"/>
      <c r="Q9" s="3"/>
    </row>
    <row r="10" spans="1:20" ht="12" customHeight="1">
      <c r="A10" s="3"/>
      <c r="B10" s="12"/>
      <c r="C10" s="13" t="s">
        <v>9</v>
      </c>
      <c r="D10" s="100" t="s">
        <v>10</v>
      </c>
      <c r="E10" s="101"/>
      <c r="F10" s="102"/>
      <c r="G10" s="103" t="s">
        <v>11</v>
      </c>
      <c r="H10" s="103"/>
      <c r="I10" s="103"/>
      <c r="J10" s="103"/>
      <c r="K10" s="103"/>
      <c r="L10" s="95" t="s">
        <v>10</v>
      </c>
      <c r="M10" s="96"/>
      <c r="N10" s="96"/>
      <c r="O10" s="97"/>
      <c r="P10" s="12" t="s">
        <v>12</v>
      </c>
      <c r="Q10" s="3"/>
    </row>
    <row r="11" spans="1:20" ht="17.25" customHeight="1">
      <c r="A11" s="3"/>
      <c r="B11" s="14"/>
      <c r="C11" s="14"/>
      <c r="D11" s="14"/>
      <c r="E11" s="14"/>
      <c r="F11" s="14"/>
      <c r="G11" s="15"/>
      <c r="H11" s="14"/>
      <c r="I11" s="14"/>
      <c r="J11" s="15"/>
      <c r="K11" s="14"/>
      <c r="L11" s="14"/>
      <c r="M11" s="14"/>
      <c r="N11" s="14"/>
      <c r="O11" s="14"/>
      <c r="P11" s="14"/>
      <c r="Q11" s="3"/>
    </row>
    <row r="12" spans="1:20" ht="48.75" customHeight="1">
      <c r="A12" s="3"/>
      <c r="B12" s="87" t="s">
        <v>13</v>
      </c>
      <c r="C12" s="104" t="s">
        <v>14</v>
      </c>
      <c r="D12" s="89" t="s">
        <v>15</v>
      </c>
      <c r="E12" s="90"/>
      <c r="F12" s="91"/>
      <c r="G12" s="84" t="s">
        <v>16</v>
      </c>
      <c r="H12" s="85"/>
      <c r="I12" s="86"/>
      <c r="J12" s="87" t="s">
        <v>17</v>
      </c>
      <c r="K12" s="84" t="s">
        <v>18</v>
      </c>
      <c r="L12" s="85"/>
      <c r="M12" s="85"/>
      <c r="N12" s="85"/>
      <c r="O12" s="85"/>
      <c r="P12" s="86"/>
      <c r="Q12" s="3"/>
    </row>
    <row r="13" spans="1:20" ht="15" customHeight="1">
      <c r="A13" s="3"/>
      <c r="B13" s="88"/>
      <c r="C13" s="105"/>
      <c r="D13" s="87" t="s">
        <v>19</v>
      </c>
      <c r="E13" s="87" t="s">
        <v>20</v>
      </c>
      <c r="F13" s="92"/>
      <c r="G13" s="87" t="s">
        <v>19</v>
      </c>
      <c r="H13" s="87" t="s">
        <v>20</v>
      </c>
      <c r="I13" s="92"/>
      <c r="J13" s="88"/>
      <c r="K13" s="89" t="s">
        <v>21</v>
      </c>
      <c r="L13" s="90"/>
      <c r="M13" s="91"/>
      <c r="N13" s="84" t="s">
        <v>22</v>
      </c>
      <c r="O13" s="85"/>
      <c r="P13" s="86"/>
      <c r="Q13" s="3"/>
    </row>
    <row r="14" spans="1:20" ht="58.5" customHeight="1">
      <c r="A14" s="3"/>
      <c r="B14" s="88"/>
      <c r="C14" s="105"/>
      <c r="D14" s="88"/>
      <c r="E14" s="93" t="s">
        <v>21</v>
      </c>
      <c r="F14" s="93" t="s">
        <v>22</v>
      </c>
      <c r="G14" s="88"/>
      <c r="H14" s="93" t="s">
        <v>23</v>
      </c>
      <c r="I14" s="93" t="s">
        <v>22</v>
      </c>
      <c r="J14" s="88"/>
      <c r="K14" s="87" t="s">
        <v>19</v>
      </c>
      <c r="L14" s="87" t="s">
        <v>20</v>
      </c>
      <c r="M14" s="92"/>
      <c r="N14" s="87" t="s">
        <v>19</v>
      </c>
      <c r="O14" s="84" t="s">
        <v>20</v>
      </c>
      <c r="P14" s="86"/>
      <c r="Q14" s="3"/>
    </row>
    <row r="15" spans="1:20" ht="44.25" customHeight="1">
      <c r="A15" s="3"/>
      <c r="B15" s="88"/>
      <c r="C15" s="105"/>
      <c r="D15" s="88"/>
      <c r="E15" s="94"/>
      <c r="F15" s="94"/>
      <c r="G15" s="88"/>
      <c r="H15" s="94"/>
      <c r="I15" s="94"/>
      <c r="J15" s="88"/>
      <c r="K15" s="88"/>
      <c r="L15" s="17" t="s">
        <v>24</v>
      </c>
      <c r="M15" s="17" t="s">
        <v>25</v>
      </c>
      <c r="N15" s="88"/>
      <c r="O15" s="17" t="s">
        <v>24</v>
      </c>
      <c r="P15" s="17" t="s">
        <v>25</v>
      </c>
      <c r="Q15" s="3"/>
    </row>
    <row r="16" spans="1:20" s="18" customFormat="1" ht="15.75">
      <c r="A16" s="19"/>
      <c r="B16" s="20"/>
      <c r="C16" s="21" t="s">
        <v>26</v>
      </c>
      <c r="D16" s="22">
        <f t="shared" ref="D16:D24" si="0">SUM(E16:F16)</f>
        <v>0</v>
      </c>
      <c r="E16" s="23">
        <v>0</v>
      </c>
      <c r="F16" s="24">
        <v>0</v>
      </c>
      <c r="G16" s="25">
        <f t="shared" ref="G16:G25" si="1">SUM(H16:I16)</f>
        <v>20</v>
      </c>
      <c r="H16" s="26">
        <v>8</v>
      </c>
      <c r="I16" s="26">
        <v>12</v>
      </c>
      <c r="J16" s="25">
        <f t="shared" ref="J16:J24" si="2">SUM(K16+N16)</f>
        <v>7</v>
      </c>
      <c r="K16" s="27">
        <f t="shared" ref="K16:K24" si="3">SUM(L16:M16)</f>
        <v>4</v>
      </c>
      <c r="L16" s="26">
        <v>2</v>
      </c>
      <c r="M16" s="26">
        <v>2</v>
      </c>
      <c r="N16" s="27">
        <f t="shared" ref="N16:N24" si="4">SUM(O16:P16)</f>
        <v>3</v>
      </c>
      <c r="O16" s="26">
        <v>3</v>
      </c>
      <c r="P16" s="26">
        <v>0</v>
      </c>
      <c r="Q16" s="19"/>
      <c r="R16" s="28"/>
      <c r="S16" s="28"/>
      <c r="T16" s="28"/>
    </row>
    <row r="17" spans="1:20" s="18" customFormat="1" ht="31.5">
      <c r="A17" s="19"/>
      <c r="B17" s="20"/>
      <c r="C17" s="29" t="s">
        <v>27</v>
      </c>
      <c r="D17" s="22">
        <f t="shared" si="0"/>
        <v>0</v>
      </c>
      <c r="E17" s="23">
        <v>0</v>
      </c>
      <c r="F17" s="24">
        <v>0</v>
      </c>
      <c r="G17" s="25">
        <f t="shared" si="1"/>
        <v>38</v>
      </c>
      <c r="H17" s="26">
        <v>16</v>
      </c>
      <c r="I17" s="26">
        <v>22</v>
      </c>
      <c r="J17" s="25">
        <f t="shared" si="2"/>
        <v>9</v>
      </c>
      <c r="K17" s="27">
        <f t="shared" si="3"/>
        <v>3</v>
      </c>
      <c r="L17" s="26">
        <v>2</v>
      </c>
      <c r="M17" s="26">
        <v>1</v>
      </c>
      <c r="N17" s="27">
        <f t="shared" si="4"/>
        <v>6</v>
      </c>
      <c r="O17" s="26">
        <v>5</v>
      </c>
      <c r="P17" s="26">
        <v>1</v>
      </c>
      <c r="Q17" s="19"/>
      <c r="R17" s="28"/>
      <c r="S17" s="28"/>
      <c r="T17" s="28"/>
    </row>
    <row r="18" spans="1:20" s="18" customFormat="1" ht="15.75">
      <c r="A18" s="19"/>
      <c r="B18" s="20"/>
      <c r="C18" s="30" t="s">
        <v>28</v>
      </c>
      <c r="D18" s="22">
        <f t="shared" si="0"/>
        <v>0</v>
      </c>
      <c r="E18" s="23">
        <v>0</v>
      </c>
      <c r="F18" s="24">
        <v>0</v>
      </c>
      <c r="G18" s="25">
        <f t="shared" si="1"/>
        <v>12</v>
      </c>
      <c r="H18" s="26">
        <v>4</v>
      </c>
      <c r="I18" s="26">
        <v>8</v>
      </c>
      <c r="J18" s="25">
        <f t="shared" si="2"/>
        <v>8</v>
      </c>
      <c r="K18" s="27">
        <f t="shared" si="3"/>
        <v>2</v>
      </c>
      <c r="L18" s="26">
        <v>2</v>
      </c>
      <c r="M18" s="26">
        <v>0</v>
      </c>
      <c r="N18" s="27">
        <f t="shared" si="4"/>
        <v>6</v>
      </c>
      <c r="O18" s="26">
        <v>6</v>
      </c>
      <c r="P18" s="26">
        <v>0</v>
      </c>
      <c r="Q18" s="19"/>
      <c r="R18" s="28"/>
      <c r="S18" s="28"/>
      <c r="T18" s="28"/>
    </row>
    <row r="19" spans="1:20" s="18" customFormat="1" ht="47.25">
      <c r="A19" s="19"/>
      <c r="B19" s="20"/>
      <c r="C19" s="30" t="s">
        <v>29</v>
      </c>
      <c r="D19" s="22">
        <f t="shared" si="0"/>
        <v>0</v>
      </c>
      <c r="E19" s="23">
        <v>0</v>
      </c>
      <c r="F19" s="24">
        <v>0</v>
      </c>
      <c r="G19" s="25">
        <f t="shared" si="1"/>
        <v>8</v>
      </c>
      <c r="H19" s="26">
        <v>4</v>
      </c>
      <c r="I19" s="26">
        <v>4</v>
      </c>
      <c r="J19" s="25">
        <f t="shared" si="2"/>
        <v>7</v>
      </c>
      <c r="K19" s="27">
        <f t="shared" si="3"/>
        <v>3</v>
      </c>
      <c r="L19" s="26">
        <v>3</v>
      </c>
      <c r="M19" s="26">
        <v>0</v>
      </c>
      <c r="N19" s="27">
        <f t="shared" si="4"/>
        <v>4</v>
      </c>
      <c r="O19" s="26">
        <v>3</v>
      </c>
      <c r="P19" s="26">
        <v>1</v>
      </c>
      <c r="Q19" s="19"/>
      <c r="R19" s="28"/>
      <c r="S19" s="28"/>
      <c r="T19" s="28"/>
    </row>
    <row r="20" spans="1:20" s="18" customFormat="1" ht="31.5">
      <c r="A20" s="19"/>
      <c r="B20" s="20"/>
      <c r="C20" s="30" t="s">
        <v>30</v>
      </c>
      <c r="D20" s="22">
        <f t="shared" si="0"/>
        <v>0</v>
      </c>
      <c r="E20" s="23">
        <v>0</v>
      </c>
      <c r="F20" s="24">
        <v>0</v>
      </c>
      <c r="G20" s="25">
        <f t="shared" si="1"/>
        <v>30</v>
      </c>
      <c r="H20" s="26">
        <v>16</v>
      </c>
      <c r="I20" s="26">
        <v>14</v>
      </c>
      <c r="J20" s="25">
        <f t="shared" si="2"/>
        <v>15</v>
      </c>
      <c r="K20" s="27">
        <f t="shared" si="3"/>
        <v>9</v>
      </c>
      <c r="L20" s="26">
        <v>5</v>
      </c>
      <c r="M20" s="26">
        <v>4</v>
      </c>
      <c r="N20" s="27">
        <f t="shared" si="4"/>
        <v>6</v>
      </c>
      <c r="O20" s="26">
        <v>4</v>
      </c>
      <c r="P20" s="26">
        <v>2</v>
      </c>
      <c r="Q20" s="19"/>
      <c r="R20" s="28"/>
      <c r="S20" s="28"/>
      <c r="T20" s="28"/>
    </row>
    <row r="21" spans="1:20" s="18" customFormat="1" ht="15.75">
      <c r="A21" s="19"/>
      <c r="B21" s="20"/>
      <c r="C21" s="30" t="s">
        <v>31</v>
      </c>
      <c r="D21" s="22">
        <f t="shared" si="0"/>
        <v>0</v>
      </c>
      <c r="E21" s="23">
        <v>0</v>
      </c>
      <c r="F21" s="24">
        <v>0</v>
      </c>
      <c r="G21" s="25">
        <f t="shared" si="1"/>
        <v>12</v>
      </c>
      <c r="H21" s="26">
        <v>6</v>
      </c>
      <c r="I21" s="26">
        <v>6</v>
      </c>
      <c r="J21" s="25">
        <f t="shared" si="2"/>
        <v>12</v>
      </c>
      <c r="K21" s="27">
        <f t="shared" si="3"/>
        <v>6</v>
      </c>
      <c r="L21" s="26">
        <v>4</v>
      </c>
      <c r="M21" s="26">
        <v>2</v>
      </c>
      <c r="N21" s="27">
        <f t="shared" si="4"/>
        <v>6</v>
      </c>
      <c r="O21" s="26">
        <v>4</v>
      </c>
      <c r="P21" s="26">
        <v>2</v>
      </c>
      <c r="Q21" s="19"/>
      <c r="R21" s="28"/>
      <c r="S21" s="28"/>
      <c r="T21" s="28"/>
    </row>
    <row r="22" spans="1:20" s="18" customFormat="1" ht="31.5">
      <c r="A22" s="19"/>
      <c r="B22" s="20"/>
      <c r="C22" s="30" t="s">
        <v>32</v>
      </c>
      <c r="D22" s="22">
        <f t="shared" si="0"/>
        <v>0</v>
      </c>
      <c r="E22" s="23">
        <v>0</v>
      </c>
      <c r="F22" s="24">
        <v>0</v>
      </c>
      <c r="G22" s="25">
        <f t="shared" si="1"/>
        <v>3</v>
      </c>
      <c r="H22" s="26">
        <v>0</v>
      </c>
      <c r="I22" s="26">
        <v>3</v>
      </c>
      <c r="J22" s="25">
        <f t="shared" si="2"/>
        <v>0</v>
      </c>
      <c r="K22" s="27">
        <f t="shared" si="3"/>
        <v>0</v>
      </c>
      <c r="L22" s="26">
        <v>0</v>
      </c>
      <c r="M22" s="26">
        <v>0</v>
      </c>
      <c r="N22" s="27">
        <f t="shared" si="4"/>
        <v>0</v>
      </c>
      <c r="O22" s="26">
        <v>0</v>
      </c>
      <c r="P22" s="26">
        <v>0</v>
      </c>
      <c r="Q22" s="19"/>
      <c r="R22" s="28"/>
      <c r="S22" s="28"/>
      <c r="T22" s="28"/>
    </row>
    <row r="23" spans="1:20" s="18" customFormat="1" ht="24" customHeight="1">
      <c r="A23" s="19"/>
      <c r="B23" s="20"/>
      <c r="C23" s="30" t="s">
        <v>33</v>
      </c>
      <c r="D23" s="22">
        <f t="shared" si="0"/>
        <v>0</v>
      </c>
      <c r="E23" s="23">
        <v>0</v>
      </c>
      <c r="F23" s="24">
        <v>0</v>
      </c>
      <c r="G23" s="25">
        <f t="shared" si="1"/>
        <v>3</v>
      </c>
      <c r="H23" s="26">
        <v>1</v>
      </c>
      <c r="I23" s="26">
        <v>2</v>
      </c>
      <c r="J23" s="25">
        <f t="shared" si="2"/>
        <v>1</v>
      </c>
      <c r="K23" s="27">
        <f t="shared" si="3"/>
        <v>0</v>
      </c>
      <c r="L23" s="26">
        <v>0</v>
      </c>
      <c r="M23" s="26">
        <v>0</v>
      </c>
      <c r="N23" s="27">
        <f t="shared" si="4"/>
        <v>1</v>
      </c>
      <c r="O23" s="26">
        <v>1</v>
      </c>
      <c r="P23" s="26">
        <v>0</v>
      </c>
      <c r="Q23" s="19"/>
      <c r="R23" s="28"/>
      <c r="S23" s="28"/>
      <c r="T23" s="28"/>
    </row>
    <row r="24" spans="1:20" s="18" customFormat="1" ht="31.5">
      <c r="A24" s="19"/>
      <c r="B24" s="20"/>
      <c r="C24" s="30" t="s">
        <v>34</v>
      </c>
      <c r="D24" s="22">
        <f t="shared" si="0"/>
        <v>0</v>
      </c>
      <c r="E24" s="23">
        <v>0</v>
      </c>
      <c r="F24" s="24">
        <v>0</v>
      </c>
      <c r="G24" s="25">
        <f t="shared" si="1"/>
        <v>23</v>
      </c>
      <c r="H24" s="26">
        <v>10</v>
      </c>
      <c r="I24" s="26">
        <v>13</v>
      </c>
      <c r="J24" s="25">
        <f t="shared" si="2"/>
        <v>19</v>
      </c>
      <c r="K24" s="27">
        <f t="shared" si="3"/>
        <v>9</v>
      </c>
      <c r="L24" s="26">
        <v>8</v>
      </c>
      <c r="M24" s="26">
        <v>1</v>
      </c>
      <c r="N24" s="27">
        <f t="shared" si="4"/>
        <v>10</v>
      </c>
      <c r="O24" s="26">
        <v>10</v>
      </c>
      <c r="P24" s="26">
        <v>0</v>
      </c>
      <c r="Q24" s="19"/>
      <c r="R24" s="28"/>
      <c r="S24" s="28"/>
      <c r="T24" s="28"/>
    </row>
    <row r="25" spans="1:20" s="18" customFormat="1" ht="15.75">
      <c r="A25" s="19"/>
      <c r="B25" s="20"/>
      <c r="C25" s="31" t="s">
        <v>35</v>
      </c>
      <c r="D25" s="23">
        <v>0</v>
      </c>
      <c r="E25" s="23">
        <v>0</v>
      </c>
      <c r="F25" s="23">
        <v>0</v>
      </c>
      <c r="G25" s="25">
        <f t="shared" si="1"/>
        <v>1</v>
      </c>
      <c r="H25" s="23">
        <v>0</v>
      </c>
      <c r="I25" s="23">
        <v>1</v>
      </c>
      <c r="J25" s="25">
        <v>0</v>
      </c>
      <c r="K25" s="22">
        <v>0</v>
      </c>
      <c r="L25" s="23">
        <v>0</v>
      </c>
      <c r="M25" s="23">
        <v>0</v>
      </c>
      <c r="N25" s="22">
        <v>0</v>
      </c>
      <c r="O25" s="23">
        <v>0</v>
      </c>
      <c r="P25" s="23">
        <v>0</v>
      </c>
      <c r="Q25" s="19"/>
      <c r="R25" s="28"/>
      <c r="S25" s="28"/>
      <c r="T25" s="28"/>
    </row>
    <row r="26" spans="1:20" s="32" customFormat="1" ht="15.75">
      <c r="A26" s="19"/>
      <c r="B26" s="20"/>
      <c r="C26" s="33" t="s">
        <v>36</v>
      </c>
      <c r="D26" s="34">
        <f t="shared" ref="D26:P26" si="5">SUM(D16:D25)</f>
        <v>0</v>
      </c>
      <c r="E26" s="34">
        <f t="shared" si="5"/>
        <v>0</v>
      </c>
      <c r="F26" s="34">
        <f t="shared" si="5"/>
        <v>0</v>
      </c>
      <c r="G26" s="34">
        <f t="shared" si="5"/>
        <v>150</v>
      </c>
      <c r="H26" s="34">
        <f t="shared" si="5"/>
        <v>65</v>
      </c>
      <c r="I26" s="34">
        <f t="shared" si="5"/>
        <v>85</v>
      </c>
      <c r="J26" s="34">
        <f t="shared" si="5"/>
        <v>78</v>
      </c>
      <c r="K26" s="34">
        <f t="shared" si="5"/>
        <v>36</v>
      </c>
      <c r="L26" s="34">
        <f t="shared" si="5"/>
        <v>26</v>
      </c>
      <c r="M26" s="34">
        <f t="shared" si="5"/>
        <v>10</v>
      </c>
      <c r="N26" s="34">
        <f t="shared" si="5"/>
        <v>42</v>
      </c>
      <c r="O26" s="34">
        <f t="shared" si="5"/>
        <v>36</v>
      </c>
      <c r="P26" s="34">
        <f t="shared" si="5"/>
        <v>6</v>
      </c>
      <c r="Q26" s="19"/>
    </row>
    <row r="27" spans="1:20" s="35" customFormat="1" ht="15.75">
      <c r="A27" s="3"/>
      <c r="B27" s="36"/>
      <c r="C27" s="21" t="s">
        <v>37</v>
      </c>
      <c r="D27" s="37">
        <f t="shared" ref="D27:D32" si="6">SUM(E27:F27)</f>
        <v>0</v>
      </c>
      <c r="E27" s="38">
        <v>0</v>
      </c>
      <c r="F27" s="16">
        <v>0</v>
      </c>
      <c r="G27" s="39">
        <f t="shared" ref="G27:G32" si="7">SUM(H27:I27)</f>
        <v>15</v>
      </c>
      <c r="H27" s="40">
        <v>6</v>
      </c>
      <c r="I27" s="40">
        <v>9</v>
      </c>
      <c r="J27" s="39">
        <f t="shared" ref="J27:J32" si="8">SUM(K27+N27)</f>
        <v>4</v>
      </c>
      <c r="K27" s="41">
        <f t="shared" ref="K27:K32" si="9">SUM(L27:M27)</f>
        <v>2</v>
      </c>
      <c r="L27" s="40">
        <v>2</v>
      </c>
      <c r="M27" s="40">
        <v>0</v>
      </c>
      <c r="N27" s="41">
        <f t="shared" ref="N27:N32" si="10">SUM(O27:P27)</f>
        <v>2</v>
      </c>
      <c r="O27" s="40">
        <v>2</v>
      </c>
      <c r="P27" s="40">
        <v>0</v>
      </c>
      <c r="Q27" s="3"/>
    </row>
    <row r="28" spans="1:20" s="35" customFormat="1" ht="31.5">
      <c r="A28" s="3"/>
      <c r="B28" s="36"/>
      <c r="C28" s="29" t="s">
        <v>38</v>
      </c>
      <c r="D28" s="37">
        <f t="shared" si="6"/>
        <v>0</v>
      </c>
      <c r="E28" s="38">
        <v>0</v>
      </c>
      <c r="F28" s="16">
        <v>0</v>
      </c>
      <c r="G28" s="39">
        <f t="shared" si="7"/>
        <v>10</v>
      </c>
      <c r="H28" s="40">
        <v>5</v>
      </c>
      <c r="I28" s="40">
        <v>5</v>
      </c>
      <c r="J28" s="39">
        <f t="shared" si="8"/>
        <v>4</v>
      </c>
      <c r="K28" s="41">
        <f t="shared" si="9"/>
        <v>3</v>
      </c>
      <c r="L28" s="40">
        <v>3</v>
      </c>
      <c r="M28" s="40">
        <v>0</v>
      </c>
      <c r="N28" s="41">
        <f t="shared" si="10"/>
        <v>1</v>
      </c>
      <c r="O28" s="40">
        <v>1</v>
      </c>
      <c r="P28" s="40">
        <v>0</v>
      </c>
      <c r="Q28" s="3"/>
    </row>
    <row r="29" spans="1:20" s="35" customFormat="1" ht="15.75">
      <c r="A29" s="3"/>
      <c r="B29" s="36"/>
      <c r="C29" s="29" t="s">
        <v>39</v>
      </c>
      <c r="D29" s="37">
        <f t="shared" si="6"/>
        <v>0</v>
      </c>
      <c r="E29" s="38">
        <v>0</v>
      </c>
      <c r="F29" s="16">
        <v>0</v>
      </c>
      <c r="G29" s="39">
        <f t="shared" si="7"/>
        <v>11</v>
      </c>
      <c r="H29" s="40">
        <v>5</v>
      </c>
      <c r="I29" s="40">
        <v>6</v>
      </c>
      <c r="J29" s="39">
        <f t="shared" si="8"/>
        <v>4</v>
      </c>
      <c r="K29" s="41">
        <f t="shared" si="9"/>
        <v>1</v>
      </c>
      <c r="L29" s="40">
        <v>1</v>
      </c>
      <c r="M29" s="40">
        <v>0</v>
      </c>
      <c r="N29" s="41">
        <f t="shared" si="10"/>
        <v>3</v>
      </c>
      <c r="O29" s="40">
        <v>3</v>
      </c>
      <c r="P29" s="40">
        <v>0</v>
      </c>
      <c r="Q29" s="3"/>
    </row>
    <row r="30" spans="1:20" s="35" customFormat="1" ht="15.75">
      <c r="A30" s="3"/>
      <c r="B30" s="36"/>
      <c r="C30" s="29" t="s">
        <v>40</v>
      </c>
      <c r="D30" s="37">
        <f t="shared" si="6"/>
        <v>0</v>
      </c>
      <c r="E30" s="38">
        <v>0</v>
      </c>
      <c r="F30" s="16">
        <v>0</v>
      </c>
      <c r="G30" s="39">
        <f t="shared" si="7"/>
        <v>0</v>
      </c>
      <c r="H30" s="40">
        <v>0</v>
      </c>
      <c r="I30" s="40">
        <v>0</v>
      </c>
      <c r="J30" s="39">
        <f t="shared" si="8"/>
        <v>0</v>
      </c>
      <c r="K30" s="41">
        <f t="shared" si="9"/>
        <v>0</v>
      </c>
      <c r="L30" s="40">
        <v>0</v>
      </c>
      <c r="M30" s="40">
        <v>0</v>
      </c>
      <c r="N30" s="41">
        <f t="shared" si="10"/>
        <v>0</v>
      </c>
      <c r="O30" s="40">
        <v>0</v>
      </c>
      <c r="P30" s="40">
        <v>0</v>
      </c>
      <c r="Q30" s="3"/>
    </row>
    <row r="31" spans="1:20" s="35" customFormat="1" ht="15.75">
      <c r="A31" s="3"/>
      <c r="B31" s="36"/>
      <c r="C31" s="42" t="s">
        <v>41</v>
      </c>
      <c r="D31" s="37">
        <f t="shared" si="6"/>
        <v>0</v>
      </c>
      <c r="E31" s="38">
        <v>0</v>
      </c>
      <c r="F31" s="16">
        <v>0</v>
      </c>
      <c r="G31" s="39">
        <f t="shared" si="7"/>
        <v>1</v>
      </c>
      <c r="H31" s="40">
        <v>0</v>
      </c>
      <c r="I31" s="40">
        <v>1</v>
      </c>
      <c r="J31" s="39">
        <f t="shared" si="8"/>
        <v>1</v>
      </c>
      <c r="K31" s="41">
        <f t="shared" si="9"/>
        <v>0</v>
      </c>
      <c r="L31" s="40">
        <v>0</v>
      </c>
      <c r="M31" s="40">
        <v>0</v>
      </c>
      <c r="N31" s="41">
        <f t="shared" si="10"/>
        <v>1</v>
      </c>
      <c r="O31" s="40">
        <v>1</v>
      </c>
      <c r="P31" s="40">
        <v>0</v>
      </c>
      <c r="Q31" s="3"/>
    </row>
    <row r="32" spans="1:20" s="35" customFormat="1" ht="15.75">
      <c r="A32" s="3"/>
      <c r="B32" s="36"/>
      <c r="C32" s="43" t="s">
        <v>42</v>
      </c>
      <c r="D32" s="37">
        <f t="shared" si="6"/>
        <v>0</v>
      </c>
      <c r="E32" s="38">
        <v>0</v>
      </c>
      <c r="F32" s="16">
        <v>0</v>
      </c>
      <c r="G32" s="39">
        <f t="shared" si="7"/>
        <v>5</v>
      </c>
      <c r="H32" s="40">
        <v>3</v>
      </c>
      <c r="I32" s="40">
        <v>2</v>
      </c>
      <c r="J32" s="39">
        <f t="shared" si="8"/>
        <v>1</v>
      </c>
      <c r="K32" s="41">
        <f t="shared" si="9"/>
        <v>0</v>
      </c>
      <c r="L32" s="40">
        <v>0</v>
      </c>
      <c r="M32" s="40">
        <v>0</v>
      </c>
      <c r="N32" s="41">
        <f t="shared" si="10"/>
        <v>1</v>
      </c>
      <c r="O32" s="40">
        <v>1</v>
      </c>
      <c r="P32" s="40">
        <v>0</v>
      </c>
      <c r="Q32" s="3"/>
    </row>
    <row r="33" spans="1:20" s="35" customFormat="1" ht="15.75">
      <c r="A33" s="3"/>
      <c r="B33" s="36"/>
      <c r="C33" s="33" t="s">
        <v>43</v>
      </c>
      <c r="D33" s="44">
        <f t="shared" ref="D33:P33" si="11">SUM(D27:D32)</f>
        <v>0</v>
      </c>
      <c r="E33" s="44">
        <f t="shared" si="11"/>
        <v>0</v>
      </c>
      <c r="F33" s="41">
        <f t="shared" si="11"/>
        <v>0</v>
      </c>
      <c r="G33" s="39">
        <f t="shared" si="11"/>
        <v>42</v>
      </c>
      <c r="H33" s="39">
        <f t="shared" si="11"/>
        <v>19</v>
      </c>
      <c r="I33" s="39">
        <f t="shared" si="11"/>
        <v>23</v>
      </c>
      <c r="J33" s="39">
        <f t="shared" si="11"/>
        <v>14</v>
      </c>
      <c r="K33" s="41">
        <f t="shared" si="11"/>
        <v>6</v>
      </c>
      <c r="L33" s="39">
        <f t="shared" si="11"/>
        <v>6</v>
      </c>
      <c r="M33" s="39">
        <f t="shared" si="11"/>
        <v>0</v>
      </c>
      <c r="N33" s="41">
        <f t="shared" si="11"/>
        <v>8</v>
      </c>
      <c r="O33" s="39">
        <f t="shared" si="11"/>
        <v>8</v>
      </c>
      <c r="P33" s="39">
        <f t="shared" si="11"/>
        <v>0</v>
      </c>
      <c r="Q33" s="3"/>
    </row>
    <row r="34" spans="1:20" s="35" customFormat="1" ht="15.75">
      <c r="A34" s="3"/>
      <c r="B34" s="36"/>
      <c r="C34" s="21" t="s">
        <v>37</v>
      </c>
      <c r="D34" s="37">
        <f>SUM(E34:F34)</f>
        <v>0</v>
      </c>
      <c r="E34" s="38">
        <v>0</v>
      </c>
      <c r="F34" s="16">
        <v>0</v>
      </c>
      <c r="G34" s="39">
        <f>SUM(H34:I34)</f>
        <v>16</v>
      </c>
      <c r="H34" s="40">
        <v>7</v>
      </c>
      <c r="I34" s="40">
        <v>9</v>
      </c>
      <c r="J34" s="39">
        <f>SUM(K34+N34)</f>
        <v>3</v>
      </c>
      <c r="K34" s="41">
        <f>SUM(L34:M34)</f>
        <v>1</v>
      </c>
      <c r="L34" s="40">
        <v>1</v>
      </c>
      <c r="M34" s="40">
        <v>0</v>
      </c>
      <c r="N34" s="41">
        <f>SUM(O34:P34)</f>
        <v>2</v>
      </c>
      <c r="O34" s="40">
        <v>1</v>
      </c>
      <c r="P34" s="40">
        <v>1</v>
      </c>
      <c r="Q34" s="3"/>
    </row>
    <row r="35" spans="1:20" s="35" customFormat="1" ht="14.25" customHeight="1">
      <c r="A35" s="3"/>
      <c r="B35" s="36"/>
      <c r="C35" s="21" t="s">
        <v>44</v>
      </c>
      <c r="D35" s="37">
        <f>SUM(E35:F35)</f>
        <v>0</v>
      </c>
      <c r="E35" s="38">
        <v>0</v>
      </c>
      <c r="F35" s="16">
        <v>0</v>
      </c>
      <c r="G35" s="39">
        <f>SUM(H35:I35)</f>
        <v>19</v>
      </c>
      <c r="H35" s="40">
        <v>7</v>
      </c>
      <c r="I35" s="40">
        <v>12</v>
      </c>
      <c r="J35" s="39">
        <f>SUM(K35+N35)</f>
        <v>10</v>
      </c>
      <c r="K35" s="41">
        <f>SUM(L35:M35)</f>
        <v>2</v>
      </c>
      <c r="L35" s="40">
        <v>2</v>
      </c>
      <c r="M35" s="40">
        <v>0</v>
      </c>
      <c r="N35" s="41">
        <f>SUM(O35:P35)</f>
        <v>8</v>
      </c>
      <c r="O35" s="40">
        <v>6</v>
      </c>
      <c r="P35" s="40">
        <v>2</v>
      </c>
      <c r="Q35" s="3"/>
    </row>
    <row r="36" spans="1:20" s="35" customFormat="1" ht="14.25" customHeight="1">
      <c r="A36" s="3"/>
      <c r="B36" s="36"/>
      <c r="C36" s="21" t="s">
        <v>45</v>
      </c>
      <c r="D36" s="37">
        <f>SUM(E36:F36)</f>
        <v>0</v>
      </c>
      <c r="E36" s="38">
        <v>0</v>
      </c>
      <c r="F36" s="16">
        <v>0</v>
      </c>
      <c r="G36" s="39">
        <f>SUM(H36:I36)</f>
        <v>3</v>
      </c>
      <c r="H36" s="40">
        <v>1</v>
      </c>
      <c r="I36" s="40">
        <v>2</v>
      </c>
      <c r="J36" s="39">
        <f>SUM(K36+N36)</f>
        <v>1</v>
      </c>
      <c r="K36" s="41">
        <f>SUM(L36:M36)</f>
        <v>0</v>
      </c>
      <c r="L36" s="40">
        <v>0</v>
      </c>
      <c r="M36" s="40">
        <v>0</v>
      </c>
      <c r="N36" s="41">
        <f>SUM(O36:P36)</f>
        <v>1</v>
      </c>
      <c r="O36" s="40">
        <v>1</v>
      </c>
      <c r="P36" s="40">
        <v>0</v>
      </c>
      <c r="Q36" s="3"/>
    </row>
    <row r="37" spans="1:20" s="35" customFormat="1" ht="14.25" customHeight="1">
      <c r="A37" s="3"/>
      <c r="B37" s="36"/>
      <c r="C37" s="21" t="s">
        <v>46</v>
      </c>
      <c r="D37" s="37">
        <f>SUM(E37:F37)</f>
        <v>0</v>
      </c>
      <c r="E37" s="38">
        <v>0</v>
      </c>
      <c r="F37" s="16">
        <v>0</v>
      </c>
      <c r="G37" s="39">
        <f>SUM(H37:I37)</f>
        <v>12</v>
      </c>
      <c r="H37" s="40">
        <v>1</v>
      </c>
      <c r="I37" s="40">
        <v>11</v>
      </c>
      <c r="J37" s="39">
        <f>SUM(K37+N37)</f>
        <v>9</v>
      </c>
      <c r="K37" s="41">
        <f>SUM(L37:M37)</f>
        <v>0</v>
      </c>
      <c r="L37" s="40">
        <v>0</v>
      </c>
      <c r="M37" s="40">
        <v>0</v>
      </c>
      <c r="N37" s="41">
        <f>SUM(O37:P37)</f>
        <v>9</v>
      </c>
      <c r="O37" s="40">
        <v>6</v>
      </c>
      <c r="P37" s="40">
        <v>3</v>
      </c>
      <c r="Q37" s="3"/>
    </row>
    <row r="38" spans="1:20" s="35" customFormat="1" ht="14.25" customHeight="1">
      <c r="A38" s="3"/>
      <c r="B38" s="36"/>
      <c r="C38" s="30" t="s">
        <v>47</v>
      </c>
      <c r="D38" s="37">
        <f>SUM(E38:F38)</f>
        <v>0</v>
      </c>
      <c r="E38" s="38">
        <v>0</v>
      </c>
      <c r="F38" s="16">
        <v>0</v>
      </c>
      <c r="G38" s="39">
        <f>SUM(H38:I38)</f>
        <v>12</v>
      </c>
      <c r="H38" s="40">
        <v>4</v>
      </c>
      <c r="I38" s="40">
        <v>8</v>
      </c>
      <c r="J38" s="39">
        <f>SUM(K38+N38)</f>
        <v>9</v>
      </c>
      <c r="K38" s="41">
        <f>SUM(L38:M38)</f>
        <v>1</v>
      </c>
      <c r="L38" s="40">
        <v>1</v>
      </c>
      <c r="M38" s="40">
        <v>0</v>
      </c>
      <c r="N38" s="41">
        <f>SUM(O38:P38)</f>
        <v>8</v>
      </c>
      <c r="O38" s="40">
        <v>5</v>
      </c>
      <c r="P38" s="40">
        <v>3</v>
      </c>
      <c r="Q38" s="3"/>
    </row>
    <row r="39" spans="1:20" s="35" customFormat="1">
      <c r="A39" s="3"/>
      <c r="B39" s="36"/>
      <c r="C39" s="33" t="s">
        <v>48</v>
      </c>
      <c r="D39" s="41">
        <f t="shared" ref="D39:P39" si="12">SUM(D34:D38)</f>
        <v>0</v>
      </c>
      <c r="E39" s="41">
        <f t="shared" si="12"/>
        <v>0</v>
      </c>
      <c r="F39" s="41">
        <f t="shared" si="12"/>
        <v>0</v>
      </c>
      <c r="G39" s="41">
        <f t="shared" si="12"/>
        <v>62</v>
      </c>
      <c r="H39" s="41">
        <f t="shared" si="12"/>
        <v>20</v>
      </c>
      <c r="I39" s="41">
        <f t="shared" si="12"/>
        <v>42</v>
      </c>
      <c r="J39" s="41">
        <f t="shared" si="12"/>
        <v>32</v>
      </c>
      <c r="K39" s="41">
        <f t="shared" si="12"/>
        <v>4</v>
      </c>
      <c r="L39" s="41">
        <f t="shared" si="12"/>
        <v>4</v>
      </c>
      <c r="M39" s="41">
        <f t="shared" si="12"/>
        <v>0</v>
      </c>
      <c r="N39" s="41">
        <f t="shared" si="12"/>
        <v>28</v>
      </c>
      <c r="O39" s="41">
        <f t="shared" si="12"/>
        <v>19</v>
      </c>
      <c r="P39" s="41">
        <f t="shared" si="12"/>
        <v>9</v>
      </c>
      <c r="Q39" s="3"/>
    </row>
    <row r="40" spans="1:20" s="35" customFormat="1" ht="15.75">
      <c r="A40" s="3"/>
      <c r="B40" s="36"/>
      <c r="C40" s="21" t="s">
        <v>37</v>
      </c>
      <c r="D40" s="45">
        <f>SUM(E40:F40)</f>
        <v>0</v>
      </c>
      <c r="E40" s="46">
        <v>0</v>
      </c>
      <c r="F40" s="16">
        <v>0</v>
      </c>
      <c r="G40" s="39">
        <f t="shared" ref="G40:G45" si="13">SUM(H40:I40)</f>
        <v>14</v>
      </c>
      <c r="H40" s="40">
        <v>4</v>
      </c>
      <c r="I40" s="40">
        <v>10</v>
      </c>
      <c r="J40" s="39">
        <f t="shared" ref="J40:J45" si="14">SUM(K40+N40)</f>
        <v>2</v>
      </c>
      <c r="K40" s="41">
        <f t="shared" ref="K40:K45" si="15">SUM(L40:M40)</f>
        <v>1</v>
      </c>
      <c r="L40" s="40">
        <v>1</v>
      </c>
      <c r="M40" s="40">
        <v>0</v>
      </c>
      <c r="N40" s="41">
        <f>SUM(O40:P40)</f>
        <v>1</v>
      </c>
      <c r="O40" s="40">
        <v>1</v>
      </c>
      <c r="P40" s="40">
        <v>0</v>
      </c>
      <c r="Q40" s="3"/>
    </row>
    <row r="41" spans="1:20" s="35" customFormat="1" ht="31.5">
      <c r="A41" s="3"/>
      <c r="B41" s="36"/>
      <c r="C41" s="30" t="s">
        <v>49</v>
      </c>
      <c r="D41" s="45">
        <f>SUM(E41:F41)</f>
        <v>0</v>
      </c>
      <c r="E41" s="46">
        <v>0</v>
      </c>
      <c r="F41" s="16">
        <v>0</v>
      </c>
      <c r="G41" s="39">
        <f t="shared" si="13"/>
        <v>5</v>
      </c>
      <c r="H41" s="40">
        <v>1</v>
      </c>
      <c r="I41" s="40">
        <v>4</v>
      </c>
      <c r="J41" s="39">
        <f t="shared" si="14"/>
        <v>2</v>
      </c>
      <c r="K41" s="41">
        <f t="shared" si="15"/>
        <v>1</v>
      </c>
      <c r="L41" s="40">
        <v>1</v>
      </c>
      <c r="M41" s="40">
        <v>0</v>
      </c>
      <c r="N41" s="41">
        <f>O41+P41</f>
        <v>1</v>
      </c>
      <c r="O41" s="40">
        <v>1</v>
      </c>
      <c r="P41" s="40">
        <v>0</v>
      </c>
      <c r="Q41" s="3"/>
      <c r="T41" s="35" t="s">
        <v>50</v>
      </c>
    </row>
    <row r="42" spans="1:20" s="35" customFormat="1" ht="31.5">
      <c r="A42" s="3"/>
      <c r="B42" s="36"/>
      <c r="C42" s="30" t="s">
        <v>51</v>
      </c>
      <c r="D42" s="45">
        <f>SUM(E42:F42)</f>
        <v>0</v>
      </c>
      <c r="E42" s="46">
        <v>0</v>
      </c>
      <c r="F42" s="16">
        <v>0</v>
      </c>
      <c r="G42" s="39">
        <f t="shared" si="13"/>
        <v>10</v>
      </c>
      <c r="H42" s="40">
        <v>3</v>
      </c>
      <c r="I42" s="40">
        <v>7</v>
      </c>
      <c r="J42" s="39">
        <f t="shared" si="14"/>
        <v>5</v>
      </c>
      <c r="K42" s="41">
        <f t="shared" si="15"/>
        <v>1</v>
      </c>
      <c r="L42" s="40">
        <v>1</v>
      </c>
      <c r="M42" s="40">
        <v>0</v>
      </c>
      <c r="N42" s="41">
        <f>SUM(O42:P42)</f>
        <v>4</v>
      </c>
      <c r="O42" s="40">
        <v>3</v>
      </c>
      <c r="P42" s="40">
        <v>1</v>
      </c>
      <c r="Q42" s="3"/>
    </row>
    <row r="43" spans="1:20" s="35" customFormat="1" ht="15.75">
      <c r="A43" s="3"/>
      <c r="B43" s="36"/>
      <c r="C43" s="30" t="s">
        <v>52</v>
      </c>
      <c r="D43" s="45">
        <f>SUM(E43:F43)</f>
        <v>0</v>
      </c>
      <c r="E43" s="46">
        <v>0</v>
      </c>
      <c r="F43" s="16">
        <v>0</v>
      </c>
      <c r="G43" s="39">
        <f t="shared" si="13"/>
        <v>5</v>
      </c>
      <c r="H43" s="40">
        <v>2</v>
      </c>
      <c r="I43" s="40">
        <v>3</v>
      </c>
      <c r="J43" s="39">
        <f t="shared" si="14"/>
        <v>2</v>
      </c>
      <c r="K43" s="41">
        <f t="shared" si="15"/>
        <v>1</v>
      </c>
      <c r="L43" s="40">
        <v>1</v>
      </c>
      <c r="M43" s="40">
        <v>0</v>
      </c>
      <c r="N43" s="41">
        <f>SUM(O43:P43)</f>
        <v>1</v>
      </c>
      <c r="O43" s="40">
        <v>1</v>
      </c>
      <c r="P43" s="40">
        <v>0</v>
      </c>
      <c r="Q43" s="3"/>
    </row>
    <row r="44" spans="1:20" s="35" customFormat="1" ht="15.75">
      <c r="A44" s="3"/>
      <c r="B44" s="36"/>
      <c r="C44" s="47" t="s">
        <v>53</v>
      </c>
      <c r="D44" s="45">
        <v>0</v>
      </c>
      <c r="E44" s="46">
        <v>0</v>
      </c>
      <c r="F44" s="16">
        <v>0</v>
      </c>
      <c r="G44" s="39">
        <f t="shared" si="13"/>
        <v>0</v>
      </c>
      <c r="H44" s="46">
        <v>0</v>
      </c>
      <c r="I44" s="16">
        <v>0</v>
      </c>
      <c r="J44" s="39">
        <f t="shared" si="14"/>
        <v>0</v>
      </c>
      <c r="K44" s="41">
        <f t="shared" si="15"/>
        <v>0</v>
      </c>
      <c r="L44" s="46">
        <v>0</v>
      </c>
      <c r="M44" s="16">
        <v>0</v>
      </c>
      <c r="N44" s="41">
        <f>SUM(O44:P44)</f>
        <v>0</v>
      </c>
      <c r="O44" s="46">
        <v>0</v>
      </c>
      <c r="P44" s="16">
        <v>0</v>
      </c>
      <c r="Q44" s="3"/>
    </row>
    <row r="45" spans="1:20" s="35" customFormat="1" ht="15.75">
      <c r="A45" s="3"/>
      <c r="B45" s="36"/>
      <c r="C45" s="30" t="s">
        <v>54</v>
      </c>
      <c r="D45" s="45">
        <f>SUM(E45:F45)</f>
        <v>0</v>
      </c>
      <c r="E45" s="46">
        <v>0</v>
      </c>
      <c r="F45" s="16">
        <v>0</v>
      </c>
      <c r="G45" s="39">
        <f t="shared" si="13"/>
        <v>8</v>
      </c>
      <c r="H45" s="40">
        <v>4</v>
      </c>
      <c r="I45" s="40">
        <v>4</v>
      </c>
      <c r="J45" s="39">
        <f t="shared" si="14"/>
        <v>4</v>
      </c>
      <c r="K45" s="41">
        <f t="shared" si="15"/>
        <v>1</v>
      </c>
      <c r="L45" s="40">
        <v>1</v>
      </c>
      <c r="M45" s="40">
        <v>0</v>
      </c>
      <c r="N45" s="41">
        <f>SUM(O45:P45)</f>
        <v>3</v>
      </c>
      <c r="O45" s="40">
        <v>3</v>
      </c>
      <c r="P45" s="40">
        <v>0</v>
      </c>
      <c r="Q45" s="3"/>
    </row>
    <row r="46" spans="1:20" s="35" customFormat="1" ht="15.75">
      <c r="A46" s="3"/>
      <c r="B46" s="36"/>
      <c r="C46" s="48" t="s">
        <v>55</v>
      </c>
      <c r="D46" s="45">
        <f>SUM(D40:D45)</f>
        <v>0</v>
      </c>
      <c r="E46" s="45">
        <f>E40+E41+E42+E45</f>
        <v>0</v>
      </c>
      <c r="F46" s="41">
        <f t="shared" ref="F46:P46" si="16">SUM(F40:F45)</f>
        <v>0</v>
      </c>
      <c r="G46" s="39">
        <f t="shared" si="16"/>
        <v>42</v>
      </c>
      <c r="H46" s="39">
        <f t="shared" si="16"/>
        <v>14</v>
      </c>
      <c r="I46" s="39">
        <f t="shared" si="16"/>
        <v>28</v>
      </c>
      <c r="J46" s="39">
        <f t="shared" si="16"/>
        <v>15</v>
      </c>
      <c r="K46" s="41">
        <f t="shared" si="16"/>
        <v>5</v>
      </c>
      <c r="L46" s="39">
        <f t="shared" si="16"/>
        <v>5</v>
      </c>
      <c r="M46" s="39">
        <f t="shared" si="16"/>
        <v>0</v>
      </c>
      <c r="N46" s="41">
        <f t="shared" si="16"/>
        <v>10</v>
      </c>
      <c r="O46" s="39">
        <f t="shared" si="16"/>
        <v>9</v>
      </c>
      <c r="P46" s="39">
        <f t="shared" si="16"/>
        <v>1</v>
      </c>
      <c r="Q46" s="3"/>
    </row>
    <row r="47" spans="1:20" s="35" customFormat="1" ht="15.75">
      <c r="A47" s="3"/>
      <c r="B47" s="36"/>
      <c r="C47" s="21" t="s">
        <v>37</v>
      </c>
      <c r="D47" s="45">
        <f t="shared" ref="D47:D54" si="17">SUM(E47:F47)</f>
        <v>0</v>
      </c>
      <c r="E47" s="46">
        <v>0</v>
      </c>
      <c r="F47" s="16">
        <v>0</v>
      </c>
      <c r="G47" s="39">
        <f t="shared" ref="G47:G54" si="18">SUM(H47:I47)</f>
        <v>26</v>
      </c>
      <c r="H47" s="40">
        <v>11</v>
      </c>
      <c r="I47" s="40">
        <v>15</v>
      </c>
      <c r="J47" s="39">
        <f t="shared" ref="J47:J54" si="19">SUM(K47+N47)</f>
        <v>7</v>
      </c>
      <c r="K47" s="45">
        <f t="shared" ref="K47:K54" si="20">SUM(L47:M47)</f>
        <v>3</v>
      </c>
      <c r="L47" s="40">
        <v>3</v>
      </c>
      <c r="M47" s="40">
        <v>0</v>
      </c>
      <c r="N47" s="45">
        <f t="shared" ref="N47:N54" si="21">SUM(O47:P47)</f>
        <v>4</v>
      </c>
      <c r="O47" s="40">
        <v>4</v>
      </c>
      <c r="P47" s="40">
        <v>0</v>
      </c>
      <c r="Q47" s="3"/>
    </row>
    <row r="48" spans="1:20" s="35" customFormat="1" ht="30">
      <c r="A48" s="3"/>
      <c r="B48" s="36"/>
      <c r="C48" s="21" t="s">
        <v>56</v>
      </c>
      <c r="D48" s="45">
        <f t="shared" si="17"/>
        <v>0</v>
      </c>
      <c r="E48" s="46">
        <v>0</v>
      </c>
      <c r="F48" s="16">
        <v>0</v>
      </c>
      <c r="G48" s="39">
        <f t="shared" si="18"/>
        <v>27</v>
      </c>
      <c r="H48" s="40">
        <v>9</v>
      </c>
      <c r="I48" s="40">
        <v>18</v>
      </c>
      <c r="J48" s="39">
        <f t="shared" si="19"/>
        <v>8</v>
      </c>
      <c r="K48" s="45">
        <f t="shared" si="20"/>
        <v>4</v>
      </c>
      <c r="L48" s="40">
        <v>4</v>
      </c>
      <c r="M48" s="40">
        <v>0</v>
      </c>
      <c r="N48" s="45">
        <f t="shared" si="21"/>
        <v>4</v>
      </c>
      <c r="O48" s="40">
        <v>4</v>
      </c>
      <c r="P48" s="40">
        <v>0</v>
      </c>
      <c r="Q48" s="3"/>
    </row>
    <row r="49" spans="1:17" s="35" customFormat="1" ht="15.75">
      <c r="A49" s="3"/>
      <c r="B49" s="36"/>
      <c r="C49" s="21" t="s">
        <v>57</v>
      </c>
      <c r="D49" s="45">
        <f t="shared" si="17"/>
        <v>0</v>
      </c>
      <c r="E49" s="46">
        <v>0</v>
      </c>
      <c r="F49" s="16">
        <v>0</v>
      </c>
      <c r="G49" s="39">
        <f t="shared" si="18"/>
        <v>10</v>
      </c>
      <c r="H49" s="40">
        <v>5</v>
      </c>
      <c r="I49" s="40">
        <v>5</v>
      </c>
      <c r="J49" s="39">
        <f t="shared" si="19"/>
        <v>6</v>
      </c>
      <c r="K49" s="45">
        <f t="shared" si="20"/>
        <v>2</v>
      </c>
      <c r="L49" s="40">
        <v>2</v>
      </c>
      <c r="M49" s="40">
        <v>0</v>
      </c>
      <c r="N49" s="45">
        <f t="shared" si="21"/>
        <v>4</v>
      </c>
      <c r="O49" s="40">
        <v>3</v>
      </c>
      <c r="P49" s="40">
        <v>1</v>
      </c>
      <c r="Q49" s="3"/>
    </row>
    <row r="50" spans="1:17" s="35" customFormat="1" ht="30">
      <c r="A50" s="3"/>
      <c r="B50" s="36"/>
      <c r="C50" s="21" t="s">
        <v>58</v>
      </c>
      <c r="D50" s="45">
        <f t="shared" si="17"/>
        <v>0</v>
      </c>
      <c r="E50" s="46">
        <v>0</v>
      </c>
      <c r="F50" s="16">
        <v>0</v>
      </c>
      <c r="G50" s="39">
        <f t="shared" si="18"/>
        <v>5</v>
      </c>
      <c r="H50" s="40">
        <v>3</v>
      </c>
      <c r="I50" s="40">
        <v>2</v>
      </c>
      <c r="J50" s="39">
        <f t="shared" si="19"/>
        <v>1</v>
      </c>
      <c r="K50" s="45">
        <f t="shared" si="20"/>
        <v>0</v>
      </c>
      <c r="L50" s="40">
        <v>0</v>
      </c>
      <c r="M50" s="40">
        <v>0</v>
      </c>
      <c r="N50" s="45">
        <f t="shared" si="21"/>
        <v>1</v>
      </c>
      <c r="O50" s="40">
        <v>1</v>
      </c>
      <c r="P50" s="40">
        <v>0</v>
      </c>
      <c r="Q50" s="3"/>
    </row>
    <row r="51" spans="1:17" s="35" customFormat="1" ht="15.75">
      <c r="A51" s="3"/>
      <c r="B51" s="36"/>
      <c r="C51" s="21" t="s">
        <v>59</v>
      </c>
      <c r="D51" s="45">
        <f t="shared" si="17"/>
        <v>0</v>
      </c>
      <c r="E51" s="46">
        <v>0</v>
      </c>
      <c r="F51" s="16">
        <v>0</v>
      </c>
      <c r="G51" s="39">
        <f t="shared" si="18"/>
        <v>0</v>
      </c>
      <c r="H51" s="16">
        <v>0</v>
      </c>
      <c r="I51" s="16">
        <v>0</v>
      </c>
      <c r="J51" s="39">
        <f t="shared" si="19"/>
        <v>0</v>
      </c>
      <c r="K51" s="45">
        <f t="shared" si="20"/>
        <v>0</v>
      </c>
      <c r="L51" s="16">
        <v>0</v>
      </c>
      <c r="M51" s="16">
        <v>0</v>
      </c>
      <c r="N51" s="45">
        <f t="shared" si="21"/>
        <v>0</v>
      </c>
      <c r="O51" s="16">
        <v>0</v>
      </c>
      <c r="P51" s="16">
        <v>0</v>
      </c>
      <c r="Q51" s="3"/>
    </row>
    <row r="52" spans="1:17" s="35" customFormat="1" ht="15.75">
      <c r="A52" s="3"/>
      <c r="B52" s="36"/>
      <c r="C52" s="21" t="s">
        <v>60</v>
      </c>
      <c r="D52" s="45">
        <f t="shared" si="17"/>
        <v>0</v>
      </c>
      <c r="E52" s="46">
        <v>0</v>
      </c>
      <c r="F52" s="16">
        <v>0</v>
      </c>
      <c r="G52" s="39">
        <f t="shared" si="18"/>
        <v>3</v>
      </c>
      <c r="H52" s="40">
        <v>2</v>
      </c>
      <c r="I52" s="40">
        <v>1</v>
      </c>
      <c r="J52" s="39">
        <f t="shared" si="19"/>
        <v>2</v>
      </c>
      <c r="K52" s="45">
        <f t="shared" si="20"/>
        <v>0</v>
      </c>
      <c r="L52" s="40">
        <v>0</v>
      </c>
      <c r="M52" s="40">
        <v>0</v>
      </c>
      <c r="N52" s="45">
        <f t="shared" si="21"/>
        <v>2</v>
      </c>
      <c r="O52" s="40">
        <v>2</v>
      </c>
      <c r="P52" s="40">
        <v>0</v>
      </c>
      <c r="Q52" s="3"/>
    </row>
    <row r="53" spans="1:17" s="35" customFormat="1" ht="15.75">
      <c r="A53" s="3"/>
      <c r="B53" s="36"/>
      <c r="C53" s="21" t="s">
        <v>61</v>
      </c>
      <c r="D53" s="45">
        <f t="shared" si="17"/>
        <v>0</v>
      </c>
      <c r="E53" s="46">
        <v>0</v>
      </c>
      <c r="F53" s="16">
        <v>0</v>
      </c>
      <c r="G53" s="39">
        <f t="shared" si="18"/>
        <v>6</v>
      </c>
      <c r="H53" s="40">
        <v>2</v>
      </c>
      <c r="I53" s="40">
        <v>4</v>
      </c>
      <c r="J53" s="39">
        <f t="shared" si="19"/>
        <v>3</v>
      </c>
      <c r="K53" s="45">
        <f t="shared" si="20"/>
        <v>1</v>
      </c>
      <c r="L53" s="40">
        <v>1</v>
      </c>
      <c r="M53" s="40">
        <v>0</v>
      </c>
      <c r="N53" s="45">
        <f t="shared" si="21"/>
        <v>2</v>
      </c>
      <c r="O53" s="40">
        <v>2</v>
      </c>
      <c r="P53" s="40">
        <v>0</v>
      </c>
      <c r="Q53" s="3"/>
    </row>
    <row r="54" spans="1:17" s="35" customFormat="1" ht="15.75">
      <c r="A54" s="3"/>
      <c r="B54" s="36"/>
      <c r="C54" s="21" t="s">
        <v>62</v>
      </c>
      <c r="D54" s="45">
        <f t="shared" si="17"/>
        <v>0</v>
      </c>
      <c r="E54" s="46">
        <v>0</v>
      </c>
      <c r="F54" s="16">
        <v>0</v>
      </c>
      <c r="G54" s="39">
        <f t="shared" si="18"/>
        <v>0</v>
      </c>
      <c r="H54" s="40">
        <v>0</v>
      </c>
      <c r="I54" s="40">
        <v>0</v>
      </c>
      <c r="J54" s="39">
        <f t="shared" si="19"/>
        <v>0</v>
      </c>
      <c r="K54" s="45">
        <f t="shared" si="20"/>
        <v>0</v>
      </c>
      <c r="L54" s="40">
        <v>0</v>
      </c>
      <c r="M54" s="40">
        <v>0</v>
      </c>
      <c r="N54" s="45">
        <f t="shared" si="21"/>
        <v>0</v>
      </c>
      <c r="O54" s="40">
        <v>0</v>
      </c>
      <c r="P54" s="40">
        <v>0</v>
      </c>
      <c r="Q54" s="3"/>
    </row>
    <row r="55" spans="1:17" s="35" customFormat="1" ht="15.75">
      <c r="A55" s="3"/>
      <c r="B55" s="36"/>
      <c r="C55" s="48" t="s">
        <v>63</v>
      </c>
      <c r="D55" s="44">
        <f t="shared" ref="D55:P55" si="22">SUM(D47:D54)</f>
        <v>0</v>
      </c>
      <c r="E55" s="44">
        <f t="shared" si="22"/>
        <v>0</v>
      </c>
      <c r="F55" s="44">
        <f t="shared" si="22"/>
        <v>0</v>
      </c>
      <c r="G55" s="44">
        <f t="shared" si="22"/>
        <v>77</v>
      </c>
      <c r="H55" s="44">
        <f t="shared" si="22"/>
        <v>32</v>
      </c>
      <c r="I55" s="44">
        <f t="shared" si="22"/>
        <v>45</v>
      </c>
      <c r="J55" s="44">
        <f t="shared" si="22"/>
        <v>27</v>
      </c>
      <c r="K55" s="44">
        <f t="shared" si="22"/>
        <v>10</v>
      </c>
      <c r="L55" s="44">
        <f t="shared" si="22"/>
        <v>10</v>
      </c>
      <c r="M55" s="44">
        <f t="shared" si="22"/>
        <v>0</v>
      </c>
      <c r="N55" s="44">
        <f t="shared" si="22"/>
        <v>17</v>
      </c>
      <c r="O55" s="44">
        <f t="shared" si="22"/>
        <v>16</v>
      </c>
      <c r="P55" s="44">
        <f t="shared" si="22"/>
        <v>1</v>
      </c>
      <c r="Q55" s="3"/>
    </row>
    <row r="56" spans="1:17" s="32" customFormat="1" ht="15.75">
      <c r="A56" s="19"/>
      <c r="B56" s="20"/>
      <c r="C56" s="21" t="s">
        <v>37</v>
      </c>
      <c r="D56" s="22">
        <f t="shared" ref="D56:D61" si="23">SUM(E56:F56)</f>
        <v>0</v>
      </c>
      <c r="E56" s="23">
        <v>0</v>
      </c>
      <c r="F56" s="24">
        <v>0</v>
      </c>
      <c r="G56" s="25">
        <f t="shared" ref="G56:G61" si="24">SUM(H56:I56)</f>
        <v>17</v>
      </c>
      <c r="H56" s="26">
        <v>6</v>
      </c>
      <c r="I56" s="26">
        <v>11</v>
      </c>
      <c r="J56" s="25">
        <f t="shared" ref="J56:J61" si="25">SUM(K56+N56)</f>
        <v>4</v>
      </c>
      <c r="K56" s="22">
        <f t="shared" ref="K56:K61" si="26">SUM(L56:M56)</f>
        <v>2</v>
      </c>
      <c r="L56" s="26">
        <v>2</v>
      </c>
      <c r="M56" s="26">
        <v>0</v>
      </c>
      <c r="N56" s="22">
        <f t="shared" ref="N56:N61" si="27">SUM(O56:P56)</f>
        <v>2</v>
      </c>
      <c r="O56" s="26">
        <v>2</v>
      </c>
      <c r="P56" s="26">
        <v>0</v>
      </c>
      <c r="Q56" s="19"/>
    </row>
    <row r="57" spans="1:17" s="32" customFormat="1" ht="31.9" customHeight="1">
      <c r="A57" s="19"/>
      <c r="B57" s="20"/>
      <c r="C57" s="29" t="s">
        <v>64</v>
      </c>
      <c r="D57" s="22">
        <f t="shared" si="23"/>
        <v>0</v>
      </c>
      <c r="E57" s="23">
        <v>0</v>
      </c>
      <c r="F57" s="24">
        <v>0</v>
      </c>
      <c r="G57" s="25">
        <f t="shared" si="24"/>
        <v>44</v>
      </c>
      <c r="H57" s="26">
        <v>27</v>
      </c>
      <c r="I57" s="26">
        <v>17</v>
      </c>
      <c r="J57" s="25">
        <f t="shared" si="25"/>
        <v>14</v>
      </c>
      <c r="K57" s="22">
        <f t="shared" si="26"/>
        <v>4</v>
      </c>
      <c r="L57" s="26">
        <v>3</v>
      </c>
      <c r="M57" s="26">
        <v>1</v>
      </c>
      <c r="N57" s="22">
        <f t="shared" si="27"/>
        <v>10</v>
      </c>
      <c r="O57" s="26">
        <v>5</v>
      </c>
      <c r="P57" s="26">
        <v>5</v>
      </c>
      <c r="Q57" s="19"/>
    </row>
    <row r="58" spans="1:17" s="32" customFormat="1" ht="30.75" customHeight="1">
      <c r="A58" s="19"/>
      <c r="B58" s="20"/>
      <c r="C58" s="30" t="s">
        <v>65</v>
      </c>
      <c r="D58" s="22">
        <f t="shared" si="23"/>
        <v>0</v>
      </c>
      <c r="E58" s="23">
        <v>0</v>
      </c>
      <c r="F58" s="24">
        <v>0</v>
      </c>
      <c r="G58" s="25">
        <f t="shared" si="24"/>
        <v>12</v>
      </c>
      <c r="H58" s="26">
        <v>2</v>
      </c>
      <c r="I58" s="26">
        <v>10</v>
      </c>
      <c r="J58" s="25">
        <f t="shared" si="25"/>
        <v>7</v>
      </c>
      <c r="K58" s="22">
        <f t="shared" si="26"/>
        <v>1</v>
      </c>
      <c r="L58" s="26">
        <v>1</v>
      </c>
      <c r="M58" s="26">
        <v>0</v>
      </c>
      <c r="N58" s="22">
        <f t="shared" si="27"/>
        <v>6</v>
      </c>
      <c r="O58" s="26">
        <v>4</v>
      </c>
      <c r="P58" s="26">
        <v>2</v>
      </c>
      <c r="Q58" s="19"/>
    </row>
    <row r="59" spans="1:17" s="32" customFormat="1" ht="18" customHeight="1">
      <c r="A59" s="19"/>
      <c r="B59" s="20"/>
      <c r="C59" s="21" t="s">
        <v>66</v>
      </c>
      <c r="D59" s="22">
        <f t="shared" si="23"/>
        <v>0</v>
      </c>
      <c r="E59" s="23">
        <v>0</v>
      </c>
      <c r="F59" s="24">
        <v>0</v>
      </c>
      <c r="G59" s="25">
        <f t="shared" si="24"/>
        <v>4</v>
      </c>
      <c r="H59" s="26">
        <v>2</v>
      </c>
      <c r="I59" s="26">
        <v>2</v>
      </c>
      <c r="J59" s="25">
        <f t="shared" si="25"/>
        <v>1</v>
      </c>
      <c r="K59" s="22">
        <f t="shared" si="26"/>
        <v>0</v>
      </c>
      <c r="L59" s="26">
        <v>0</v>
      </c>
      <c r="M59" s="26">
        <v>0</v>
      </c>
      <c r="N59" s="22">
        <f t="shared" si="27"/>
        <v>1</v>
      </c>
      <c r="O59" s="26">
        <v>1</v>
      </c>
      <c r="P59" s="26">
        <v>0</v>
      </c>
      <c r="Q59" s="19"/>
    </row>
    <row r="60" spans="1:17" s="32" customFormat="1" ht="18" customHeight="1">
      <c r="A60" s="19"/>
      <c r="B60" s="20"/>
      <c r="C60" s="21" t="s">
        <v>67</v>
      </c>
      <c r="D60" s="22">
        <f t="shared" si="23"/>
        <v>0</v>
      </c>
      <c r="E60" s="23">
        <v>0</v>
      </c>
      <c r="F60" s="24">
        <v>0</v>
      </c>
      <c r="G60" s="25">
        <f t="shared" si="24"/>
        <v>15</v>
      </c>
      <c r="H60" s="26">
        <v>9</v>
      </c>
      <c r="I60" s="26">
        <v>6</v>
      </c>
      <c r="J60" s="25">
        <f t="shared" si="25"/>
        <v>13</v>
      </c>
      <c r="K60" s="22">
        <f t="shared" si="26"/>
        <v>8</v>
      </c>
      <c r="L60" s="26">
        <v>6</v>
      </c>
      <c r="M60" s="26">
        <v>2</v>
      </c>
      <c r="N60" s="22">
        <f t="shared" si="27"/>
        <v>5</v>
      </c>
      <c r="O60" s="26">
        <v>4</v>
      </c>
      <c r="P60" s="26">
        <v>1</v>
      </c>
      <c r="Q60" s="19"/>
    </row>
    <row r="61" spans="1:17" s="32" customFormat="1" ht="18.75" customHeight="1">
      <c r="A61" s="19"/>
      <c r="B61" s="20"/>
      <c r="C61" s="21" t="s">
        <v>68</v>
      </c>
      <c r="D61" s="22">
        <f t="shared" si="23"/>
        <v>0</v>
      </c>
      <c r="E61" s="23">
        <v>0</v>
      </c>
      <c r="F61" s="24">
        <v>0</v>
      </c>
      <c r="G61" s="25">
        <f t="shared" si="24"/>
        <v>15</v>
      </c>
      <c r="H61" s="26">
        <v>6</v>
      </c>
      <c r="I61" s="26">
        <v>9</v>
      </c>
      <c r="J61" s="25">
        <f t="shared" si="25"/>
        <v>9</v>
      </c>
      <c r="K61" s="22">
        <f t="shared" si="26"/>
        <v>3</v>
      </c>
      <c r="L61" s="26">
        <v>3</v>
      </c>
      <c r="M61" s="26">
        <v>0</v>
      </c>
      <c r="N61" s="22">
        <f t="shared" si="27"/>
        <v>6</v>
      </c>
      <c r="O61" s="26">
        <v>2</v>
      </c>
      <c r="P61" s="26">
        <v>4</v>
      </c>
      <c r="Q61" s="19"/>
    </row>
    <row r="62" spans="1:17" s="35" customFormat="1" ht="15.75">
      <c r="A62" s="3"/>
      <c r="B62" s="36"/>
      <c r="C62" s="49" t="s">
        <v>69</v>
      </c>
      <c r="D62" s="45">
        <f t="shared" ref="D62:P62" si="28">SUM(D56:D61)</f>
        <v>0</v>
      </c>
      <c r="E62" s="45">
        <f t="shared" si="28"/>
        <v>0</v>
      </c>
      <c r="F62" s="45">
        <f t="shared" si="28"/>
        <v>0</v>
      </c>
      <c r="G62" s="45">
        <f t="shared" si="28"/>
        <v>107</v>
      </c>
      <c r="H62" s="45">
        <f t="shared" si="28"/>
        <v>52</v>
      </c>
      <c r="I62" s="45">
        <f t="shared" si="28"/>
        <v>55</v>
      </c>
      <c r="J62" s="45">
        <f t="shared" si="28"/>
        <v>48</v>
      </c>
      <c r="K62" s="45">
        <f t="shared" si="28"/>
        <v>18</v>
      </c>
      <c r="L62" s="45">
        <f t="shared" si="28"/>
        <v>15</v>
      </c>
      <c r="M62" s="45">
        <f t="shared" si="28"/>
        <v>3</v>
      </c>
      <c r="N62" s="45">
        <f t="shared" si="28"/>
        <v>30</v>
      </c>
      <c r="O62" s="45">
        <f t="shared" si="28"/>
        <v>18</v>
      </c>
      <c r="P62" s="45">
        <f t="shared" si="28"/>
        <v>12</v>
      </c>
      <c r="Q62" s="3"/>
    </row>
    <row r="63" spans="1:17" s="35" customFormat="1" ht="15.75">
      <c r="A63" s="3"/>
      <c r="B63" s="36"/>
      <c r="C63" s="21" t="s">
        <v>37</v>
      </c>
      <c r="D63" s="45">
        <f>SUM(E63:F63)</f>
        <v>0</v>
      </c>
      <c r="E63" s="46">
        <v>0</v>
      </c>
      <c r="F63" s="16">
        <v>0</v>
      </c>
      <c r="G63" s="39">
        <f>SUM(H63:I63)</f>
        <v>36</v>
      </c>
      <c r="H63" s="40">
        <v>14</v>
      </c>
      <c r="I63" s="40">
        <v>22</v>
      </c>
      <c r="J63" s="39">
        <f>SUM(K63+N63)</f>
        <v>8</v>
      </c>
      <c r="K63" s="45">
        <f>SUM(L63:M63)</f>
        <v>1</v>
      </c>
      <c r="L63" s="40">
        <v>1</v>
      </c>
      <c r="M63" s="40">
        <v>0</v>
      </c>
      <c r="N63" s="45">
        <f>SUM(O63:P63)</f>
        <v>7</v>
      </c>
      <c r="O63" s="40">
        <v>5</v>
      </c>
      <c r="P63" s="40">
        <v>2</v>
      </c>
      <c r="Q63" s="3"/>
    </row>
    <row r="64" spans="1:17" s="35" customFormat="1" ht="18" customHeight="1">
      <c r="A64" s="3"/>
      <c r="B64" s="36"/>
      <c r="C64" s="29" t="s">
        <v>70</v>
      </c>
      <c r="D64" s="45">
        <f>SUM(E64:F64)</f>
        <v>0</v>
      </c>
      <c r="E64" s="46">
        <v>0</v>
      </c>
      <c r="F64" s="16">
        <v>0</v>
      </c>
      <c r="G64" s="39">
        <f>SUM(H64:I64)</f>
        <v>3</v>
      </c>
      <c r="H64" s="40">
        <v>0</v>
      </c>
      <c r="I64" s="40">
        <v>3</v>
      </c>
      <c r="J64" s="39">
        <f>SUM(K64+N64)</f>
        <v>1</v>
      </c>
      <c r="K64" s="45">
        <f>SUM(L64:M64)</f>
        <v>0</v>
      </c>
      <c r="L64" s="40">
        <v>0</v>
      </c>
      <c r="M64" s="40">
        <v>0</v>
      </c>
      <c r="N64" s="45">
        <f>SUM(O64:P64)</f>
        <v>1</v>
      </c>
      <c r="O64" s="40">
        <v>1</v>
      </c>
      <c r="P64" s="40">
        <v>0</v>
      </c>
      <c r="Q64" s="3"/>
    </row>
    <row r="65" spans="1:17" s="35" customFormat="1" ht="15.75">
      <c r="A65" s="3"/>
      <c r="B65" s="36"/>
      <c r="C65" s="42" t="s">
        <v>71</v>
      </c>
      <c r="D65" s="45">
        <f>SUM(E65:F65)</f>
        <v>0</v>
      </c>
      <c r="E65" s="46">
        <v>0</v>
      </c>
      <c r="F65" s="16">
        <v>0</v>
      </c>
      <c r="G65" s="39">
        <f>SUM(H65:I65)</f>
        <v>5</v>
      </c>
      <c r="H65" s="46">
        <v>2</v>
      </c>
      <c r="I65" s="46">
        <v>3</v>
      </c>
      <c r="J65" s="39">
        <f>SUM(K65+N65)</f>
        <v>4</v>
      </c>
      <c r="K65" s="45">
        <f>SUM(L65:M65)</f>
        <v>1</v>
      </c>
      <c r="L65" s="46">
        <v>0</v>
      </c>
      <c r="M65" s="46">
        <v>1</v>
      </c>
      <c r="N65" s="45">
        <f>SUM(O65:P65)</f>
        <v>3</v>
      </c>
      <c r="O65" s="46">
        <v>1</v>
      </c>
      <c r="P65" s="46">
        <v>2</v>
      </c>
      <c r="Q65" s="3"/>
    </row>
    <row r="66" spans="1:17" s="35" customFormat="1" ht="15.75">
      <c r="A66" s="3"/>
      <c r="B66" s="36"/>
      <c r="C66" s="42" t="s">
        <v>72</v>
      </c>
      <c r="D66" s="45">
        <f>SUM(E66:F66)</f>
        <v>0</v>
      </c>
      <c r="E66" s="46">
        <v>0</v>
      </c>
      <c r="F66" s="16">
        <v>0</v>
      </c>
      <c r="G66" s="39">
        <f>SUM(H66:I66)</f>
        <v>16</v>
      </c>
      <c r="H66" s="46">
        <v>7</v>
      </c>
      <c r="I66" s="46">
        <v>9</v>
      </c>
      <c r="J66" s="39">
        <f>SUM(K66+N66)</f>
        <v>3</v>
      </c>
      <c r="K66" s="45">
        <f>SUM(L66:M66)</f>
        <v>1</v>
      </c>
      <c r="L66" s="46">
        <v>1</v>
      </c>
      <c r="M66" s="46">
        <v>0</v>
      </c>
      <c r="N66" s="45">
        <f>SUM(O66:P66)</f>
        <v>2</v>
      </c>
      <c r="O66" s="46">
        <v>2</v>
      </c>
      <c r="P66" s="46">
        <v>0</v>
      </c>
      <c r="Q66" s="3"/>
    </row>
    <row r="67" spans="1:17" s="35" customFormat="1" ht="15.75">
      <c r="A67" s="3"/>
      <c r="B67" s="36"/>
      <c r="C67" s="48" t="s">
        <v>73</v>
      </c>
      <c r="D67" s="44">
        <f t="shared" ref="D67:P67" si="29">SUM(D63:D66)</f>
        <v>0</v>
      </c>
      <c r="E67" s="44">
        <f t="shared" si="29"/>
        <v>0</v>
      </c>
      <c r="F67" s="44">
        <f t="shared" si="29"/>
        <v>0</v>
      </c>
      <c r="G67" s="44">
        <f t="shared" si="29"/>
        <v>60</v>
      </c>
      <c r="H67" s="44">
        <f t="shared" si="29"/>
        <v>23</v>
      </c>
      <c r="I67" s="44">
        <f t="shared" si="29"/>
        <v>37</v>
      </c>
      <c r="J67" s="44">
        <f t="shared" si="29"/>
        <v>16</v>
      </c>
      <c r="K67" s="44">
        <f t="shared" si="29"/>
        <v>3</v>
      </c>
      <c r="L67" s="44">
        <f t="shared" si="29"/>
        <v>2</v>
      </c>
      <c r="M67" s="44">
        <f t="shared" si="29"/>
        <v>1</v>
      </c>
      <c r="N67" s="44">
        <f t="shared" si="29"/>
        <v>13</v>
      </c>
      <c r="O67" s="44">
        <f t="shared" si="29"/>
        <v>9</v>
      </c>
      <c r="P67" s="44">
        <f t="shared" si="29"/>
        <v>4</v>
      </c>
      <c r="Q67" s="3"/>
    </row>
    <row r="68" spans="1:17" s="35" customFormat="1" ht="15.75">
      <c r="A68" s="3"/>
      <c r="B68" s="36"/>
      <c r="C68" s="21" t="s">
        <v>37</v>
      </c>
      <c r="D68" s="45">
        <f>SUM(E68:F68)</f>
        <v>0</v>
      </c>
      <c r="E68" s="46">
        <v>0</v>
      </c>
      <c r="F68" s="50">
        <v>0</v>
      </c>
      <c r="G68" s="39">
        <f>SUM(H68:I68)</f>
        <v>49</v>
      </c>
      <c r="H68" s="46">
        <v>19</v>
      </c>
      <c r="I68" s="46">
        <v>30</v>
      </c>
      <c r="J68" s="39">
        <f>SUM(K68+N68)</f>
        <v>24</v>
      </c>
      <c r="K68" s="45">
        <f>SUM(L68:M68)</f>
        <v>10</v>
      </c>
      <c r="L68" s="46">
        <v>9</v>
      </c>
      <c r="M68" s="46">
        <v>1</v>
      </c>
      <c r="N68" s="45">
        <f>SUM(O68:P68)</f>
        <v>14</v>
      </c>
      <c r="O68" s="46">
        <v>13</v>
      </c>
      <c r="P68" s="46">
        <v>1</v>
      </c>
      <c r="Q68" s="3"/>
    </row>
    <row r="69" spans="1:17" s="35" customFormat="1" ht="31.5">
      <c r="A69" s="3"/>
      <c r="B69" s="36"/>
      <c r="C69" s="29" t="s">
        <v>74</v>
      </c>
      <c r="D69" s="45">
        <f>SUM(E69:F69)</f>
        <v>0</v>
      </c>
      <c r="E69" s="46">
        <v>0</v>
      </c>
      <c r="F69" s="50">
        <v>0</v>
      </c>
      <c r="G69" s="39">
        <f>SUM(H69:I69)</f>
        <v>112</v>
      </c>
      <c r="H69" s="46">
        <v>44</v>
      </c>
      <c r="I69" s="46">
        <v>68</v>
      </c>
      <c r="J69" s="39">
        <f>SUM(K69+N69)</f>
        <v>0</v>
      </c>
      <c r="K69" s="45">
        <f>SUM(L69:M69)</f>
        <v>0</v>
      </c>
      <c r="L69" s="46">
        <v>0</v>
      </c>
      <c r="M69" s="46">
        <v>0</v>
      </c>
      <c r="N69" s="45">
        <f>SUM(O69:P69)</f>
        <v>0</v>
      </c>
      <c r="O69" s="46">
        <v>0</v>
      </c>
      <c r="P69" s="46">
        <v>0</v>
      </c>
      <c r="Q69" s="3"/>
    </row>
    <row r="70" spans="1:17" s="35" customFormat="1" ht="63">
      <c r="A70" s="3"/>
      <c r="B70" s="36"/>
      <c r="C70" s="47" t="s">
        <v>75</v>
      </c>
      <c r="D70" s="45">
        <f>SUM(E70:F70)</f>
        <v>0</v>
      </c>
      <c r="E70" s="46">
        <v>0</v>
      </c>
      <c r="F70" s="50">
        <v>0</v>
      </c>
      <c r="G70" s="39">
        <f>SUM(H70:I70)</f>
        <v>9</v>
      </c>
      <c r="H70" s="46">
        <v>4</v>
      </c>
      <c r="I70" s="46">
        <v>5</v>
      </c>
      <c r="J70" s="39">
        <f>SUM(K70+N70)</f>
        <v>1</v>
      </c>
      <c r="K70" s="45">
        <f>SUM(L70:M70)</f>
        <v>1</v>
      </c>
      <c r="L70" s="46">
        <v>1</v>
      </c>
      <c r="M70" s="46">
        <v>0</v>
      </c>
      <c r="N70" s="45">
        <f>SUM(O70:P70)</f>
        <v>0</v>
      </c>
      <c r="O70" s="46">
        <v>0</v>
      </c>
      <c r="P70" s="46">
        <v>0</v>
      </c>
      <c r="Q70" s="3"/>
    </row>
    <row r="71" spans="1:17" s="35" customFormat="1" ht="15.75">
      <c r="A71" s="3"/>
      <c r="B71" s="36"/>
      <c r="C71" s="30" t="s">
        <v>76</v>
      </c>
      <c r="D71" s="45">
        <f>SUM(E71:F71)</f>
        <v>0</v>
      </c>
      <c r="E71" s="46">
        <v>0</v>
      </c>
      <c r="F71" s="50">
        <v>0</v>
      </c>
      <c r="G71" s="39">
        <f>SUM(H71:I71)</f>
        <v>4</v>
      </c>
      <c r="H71" s="46">
        <v>2</v>
      </c>
      <c r="I71" s="46">
        <v>2</v>
      </c>
      <c r="J71" s="39">
        <f>SUM(K71+N71)</f>
        <v>4</v>
      </c>
      <c r="K71" s="45">
        <f>SUM(L71:M71)</f>
        <v>2</v>
      </c>
      <c r="L71" s="46">
        <v>1</v>
      </c>
      <c r="M71" s="46">
        <v>1</v>
      </c>
      <c r="N71" s="45">
        <f>SUM(O71:P71)</f>
        <v>2</v>
      </c>
      <c r="O71" s="46">
        <v>0</v>
      </c>
      <c r="P71" s="46">
        <v>2</v>
      </c>
      <c r="Q71" s="3"/>
    </row>
    <row r="72" spans="1:17" s="35" customFormat="1" ht="15.75">
      <c r="A72" s="3"/>
      <c r="B72" s="36"/>
      <c r="C72" s="47" t="s">
        <v>77</v>
      </c>
      <c r="D72" s="45">
        <f>SUM(E72:F72)</f>
        <v>0</v>
      </c>
      <c r="E72" s="46">
        <v>0</v>
      </c>
      <c r="F72" s="50">
        <v>0</v>
      </c>
      <c r="G72" s="39">
        <f>SUM(H72:I72)</f>
        <v>0</v>
      </c>
      <c r="H72" s="46">
        <v>0</v>
      </c>
      <c r="I72" s="46">
        <v>0</v>
      </c>
      <c r="J72" s="39">
        <f>SUM(K72+N72)</f>
        <v>0</v>
      </c>
      <c r="K72" s="45">
        <f>SUM(L72:M72)</f>
        <v>0</v>
      </c>
      <c r="L72" s="46">
        <v>0</v>
      </c>
      <c r="M72" s="46">
        <v>0</v>
      </c>
      <c r="N72" s="45">
        <f>SUM(O72:P72)</f>
        <v>0</v>
      </c>
      <c r="O72" s="46">
        <v>0</v>
      </c>
      <c r="P72" s="46">
        <v>0</v>
      </c>
      <c r="Q72" s="3"/>
    </row>
    <row r="73" spans="1:17" s="32" customFormat="1" ht="15.75">
      <c r="A73" s="19"/>
      <c r="B73" s="20"/>
      <c r="C73" s="48" t="s">
        <v>78</v>
      </c>
      <c r="D73" s="34">
        <f t="shared" ref="D73:P73" si="30">SUM(D68:D72)</f>
        <v>0</v>
      </c>
      <c r="E73" s="34">
        <f t="shared" si="30"/>
        <v>0</v>
      </c>
      <c r="F73" s="34">
        <f t="shared" si="30"/>
        <v>0</v>
      </c>
      <c r="G73" s="34">
        <f t="shared" si="30"/>
        <v>174</v>
      </c>
      <c r="H73" s="34">
        <f t="shared" si="30"/>
        <v>69</v>
      </c>
      <c r="I73" s="34">
        <f t="shared" si="30"/>
        <v>105</v>
      </c>
      <c r="J73" s="34">
        <f t="shared" si="30"/>
        <v>29</v>
      </c>
      <c r="K73" s="34">
        <f t="shared" si="30"/>
        <v>13</v>
      </c>
      <c r="L73" s="34">
        <f t="shared" si="30"/>
        <v>11</v>
      </c>
      <c r="M73" s="34">
        <f t="shared" si="30"/>
        <v>2</v>
      </c>
      <c r="N73" s="34">
        <f t="shared" si="30"/>
        <v>16</v>
      </c>
      <c r="O73" s="34">
        <f t="shared" si="30"/>
        <v>13</v>
      </c>
      <c r="P73" s="34">
        <f t="shared" si="30"/>
        <v>3</v>
      </c>
      <c r="Q73" s="19"/>
    </row>
    <row r="74" spans="1:17" s="35" customFormat="1" ht="15.75">
      <c r="A74" s="3"/>
      <c r="B74" s="36"/>
      <c r="C74" s="21" t="s">
        <v>37</v>
      </c>
      <c r="D74" s="45">
        <f>SUM(E74:F74)</f>
        <v>0</v>
      </c>
      <c r="E74" s="46">
        <v>0</v>
      </c>
      <c r="F74" s="50">
        <v>0</v>
      </c>
      <c r="G74" s="39">
        <f>SUM(H74:I74)</f>
        <v>40</v>
      </c>
      <c r="H74" s="46">
        <v>14</v>
      </c>
      <c r="I74" s="46">
        <v>26</v>
      </c>
      <c r="J74" s="39">
        <f>SUM(K74+N74)</f>
        <v>12</v>
      </c>
      <c r="K74" s="45">
        <f>SUM(L74:M74)</f>
        <v>3</v>
      </c>
      <c r="L74" s="46">
        <v>0</v>
      </c>
      <c r="M74" s="46">
        <v>3</v>
      </c>
      <c r="N74" s="45">
        <f>SUM(O74:P74)</f>
        <v>9</v>
      </c>
      <c r="O74" s="46">
        <v>7</v>
      </c>
      <c r="P74" s="46">
        <v>2</v>
      </c>
      <c r="Q74" s="3"/>
    </row>
    <row r="75" spans="1:17" s="35" customFormat="1" ht="15.75">
      <c r="A75" s="3"/>
      <c r="B75" s="36"/>
      <c r="C75" s="30" t="s">
        <v>79</v>
      </c>
      <c r="D75" s="45">
        <f>E75+F75</f>
        <v>0</v>
      </c>
      <c r="E75" s="46">
        <v>0</v>
      </c>
      <c r="F75" s="50">
        <v>0</v>
      </c>
      <c r="G75" s="39">
        <f>H75+I75</f>
        <v>1</v>
      </c>
      <c r="H75" s="46">
        <v>0</v>
      </c>
      <c r="I75" s="46">
        <v>1</v>
      </c>
      <c r="J75" s="39">
        <f t="shared" ref="J75:J83" si="31">K75+N75</f>
        <v>1</v>
      </c>
      <c r="K75" s="45">
        <f>L75+M75</f>
        <v>0</v>
      </c>
      <c r="L75" s="46">
        <v>0</v>
      </c>
      <c r="M75" s="46">
        <v>0</v>
      </c>
      <c r="N75" s="45">
        <f>O75+P75</f>
        <v>1</v>
      </c>
      <c r="O75" s="46">
        <v>1</v>
      </c>
      <c r="P75" s="46">
        <v>0</v>
      </c>
      <c r="Q75" s="3"/>
    </row>
    <row r="76" spans="1:17" s="35" customFormat="1" ht="31.5">
      <c r="A76" s="3"/>
      <c r="B76" s="36"/>
      <c r="C76" s="30" t="s">
        <v>80</v>
      </c>
      <c r="D76" s="45">
        <f>SUM(E76:F76)</f>
        <v>0</v>
      </c>
      <c r="E76" s="46">
        <v>0</v>
      </c>
      <c r="F76" s="50">
        <v>0</v>
      </c>
      <c r="G76" s="39">
        <f>SUM(H76:I76)</f>
        <v>7</v>
      </c>
      <c r="H76" s="46">
        <v>2</v>
      </c>
      <c r="I76" s="46">
        <v>5</v>
      </c>
      <c r="J76" s="39">
        <f t="shared" si="31"/>
        <v>1</v>
      </c>
      <c r="K76" s="45">
        <f>SUM(L76:M76)</f>
        <v>0</v>
      </c>
      <c r="L76" s="46">
        <v>0</v>
      </c>
      <c r="M76" s="46">
        <v>0</v>
      </c>
      <c r="N76" s="45">
        <f>SUM(O76:P76)</f>
        <v>1</v>
      </c>
      <c r="O76" s="46">
        <v>1</v>
      </c>
      <c r="P76" s="46">
        <v>0</v>
      </c>
      <c r="Q76" s="3"/>
    </row>
    <row r="77" spans="1:17" s="35" customFormat="1" ht="15.75">
      <c r="A77" s="3"/>
      <c r="B77" s="36"/>
      <c r="C77" s="30" t="s">
        <v>81</v>
      </c>
      <c r="D77" s="45">
        <f>SUM(E77:F77)</f>
        <v>0</v>
      </c>
      <c r="E77" s="46">
        <v>0</v>
      </c>
      <c r="F77" s="50">
        <v>0</v>
      </c>
      <c r="G77" s="39">
        <f>SUM(H77:I77)</f>
        <v>0</v>
      </c>
      <c r="H77" s="46">
        <v>0</v>
      </c>
      <c r="I77" s="46">
        <v>0</v>
      </c>
      <c r="J77" s="39">
        <f t="shared" si="31"/>
        <v>0</v>
      </c>
      <c r="K77" s="45">
        <f>SUM(L77:M77)</f>
        <v>0</v>
      </c>
      <c r="L77" s="46">
        <v>0</v>
      </c>
      <c r="M77" s="46">
        <v>0</v>
      </c>
      <c r="N77" s="45">
        <f>SUM(O77:P77)</f>
        <v>0</v>
      </c>
      <c r="O77" s="46">
        <v>0</v>
      </c>
      <c r="P77" s="46">
        <v>0</v>
      </c>
      <c r="Q77" s="3"/>
    </row>
    <row r="78" spans="1:17" s="35" customFormat="1" ht="15.75">
      <c r="A78" s="3"/>
      <c r="B78" s="36"/>
      <c r="C78" s="30" t="s">
        <v>82</v>
      </c>
      <c r="D78" s="45">
        <v>0</v>
      </c>
      <c r="E78" s="46">
        <v>0</v>
      </c>
      <c r="F78" s="46">
        <v>0</v>
      </c>
      <c r="G78" s="39">
        <f t="shared" ref="G78:G83" si="32">H78+I78</f>
        <v>2</v>
      </c>
      <c r="H78" s="46">
        <v>2</v>
      </c>
      <c r="I78" s="46">
        <v>0</v>
      </c>
      <c r="J78" s="39">
        <f t="shared" si="31"/>
        <v>2</v>
      </c>
      <c r="K78" s="45">
        <f t="shared" ref="K78:K83" si="33">L78+M78</f>
        <v>2</v>
      </c>
      <c r="L78" s="46">
        <v>1</v>
      </c>
      <c r="M78" s="46">
        <v>1</v>
      </c>
      <c r="N78" s="45">
        <v>0</v>
      </c>
      <c r="O78" s="46">
        <v>0</v>
      </c>
      <c r="P78" s="46">
        <v>0</v>
      </c>
      <c r="Q78" s="3"/>
    </row>
    <row r="79" spans="1:17" s="35" customFormat="1" ht="15.75">
      <c r="A79" s="3"/>
      <c r="B79" s="36"/>
      <c r="C79" s="30" t="s">
        <v>83</v>
      </c>
      <c r="D79" s="45">
        <v>0</v>
      </c>
      <c r="E79" s="46">
        <v>0</v>
      </c>
      <c r="F79" s="46">
        <v>0</v>
      </c>
      <c r="G79" s="39">
        <f t="shared" si="32"/>
        <v>8</v>
      </c>
      <c r="H79" s="46">
        <v>3</v>
      </c>
      <c r="I79" s="46">
        <v>5</v>
      </c>
      <c r="J79" s="39">
        <f t="shared" si="31"/>
        <v>2</v>
      </c>
      <c r="K79" s="45">
        <f t="shared" si="33"/>
        <v>0</v>
      </c>
      <c r="L79" s="46">
        <v>0</v>
      </c>
      <c r="M79" s="46">
        <v>0</v>
      </c>
      <c r="N79" s="45">
        <f>O79+P79</f>
        <v>2</v>
      </c>
      <c r="O79" s="46">
        <v>2</v>
      </c>
      <c r="P79" s="46">
        <v>0</v>
      </c>
      <c r="Q79" s="3"/>
    </row>
    <row r="80" spans="1:17" s="35" customFormat="1" ht="15.75">
      <c r="A80" s="3"/>
      <c r="B80" s="36"/>
      <c r="C80" s="30" t="s">
        <v>84</v>
      </c>
      <c r="D80" s="45">
        <f>E80+F80</f>
        <v>0</v>
      </c>
      <c r="E80" s="46">
        <v>0</v>
      </c>
      <c r="F80" s="46">
        <v>0</v>
      </c>
      <c r="G80" s="39">
        <f t="shared" si="32"/>
        <v>7</v>
      </c>
      <c r="H80" s="46">
        <v>0</v>
      </c>
      <c r="I80" s="46">
        <v>7</v>
      </c>
      <c r="J80" s="39">
        <f t="shared" si="31"/>
        <v>6</v>
      </c>
      <c r="K80" s="45">
        <f t="shared" si="33"/>
        <v>0</v>
      </c>
      <c r="L80" s="46">
        <v>0</v>
      </c>
      <c r="M80" s="46">
        <v>0</v>
      </c>
      <c r="N80" s="45">
        <f>O80+P80</f>
        <v>6</v>
      </c>
      <c r="O80" s="46">
        <v>6</v>
      </c>
      <c r="P80" s="46">
        <v>0</v>
      </c>
      <c r="Q80" s="3"/>
    </row>
    <row r="81" spans="1:17" s="35" customFormat="1" ht="15.75">
      <c r="A81" s="3"/>
      <c r="B81" s="36"/>
      <c r="C81" s="30" t="s">
        <v>85</v>
      </c>
      <c r="D81" s="45">
        <f>E81+F81</f>
        <v>0</v>
      </c>
      <c r="E81" s="46">
        <v>0</v>
      </c>
      <c r="F81" s="46">
        <v>0</v>
      </c>
      <c r="G81" s="39">
        <f t="shared" si="32"/>
        <v>2</v>
      </c>
      <c r="H81" s="46">
        <v>0</v>
      </c>
      <c r="I81" s="46">
        <v>2</v>
      </c>
      <c r="J81" s="39">
        <f t="shared" si="31"/>
        <v>2</v>
      </c>
      <c r="K81" s="45">
        <f t="shared" si="33"/>
        <v>0</v>
      </c>
      <c r="L81" s="46">
        <v>0</v>
      </c>
      <c r="M81" s="46">
        <v>0</v>
      </c>
      <c r="N81" s="45">
        <f>O81+P81</f>
        <v>2</v>
      </c>
      <c r="O81" s="46">
        <v>2</v>
      </c>
      <c r="P81" s="46">
        <v>0</v>
      </c>
      <c r="Q81" s="3"/>
    </row>
    <row r="82" spans="1:17" s="35" customFormat="1" ht="15.75">
      <c r="A82" s="3"/>
      <c r="B82" s="36"/>
      <c r="C82" s="30" t="s">
        <v>86</v>
      </c>
      <c r="D82" s="45">
        <f>E82+F82</f>
        <v>0</v>
      </c>
      <c r="E82" s="46">
        <v>0</v>
      </c>
      <c r="F82" s="46">
        <v>0</v>
      </c>
      <c r="G82" s="45">
        <f t="shared" si="32"/>
        <v>5</v>
      </c>
      <c r="H82" s="46">
        <v>3</v>
      </c>
      <c r="I82" s="46">
        <v>2</v>
      </c>
      <c r="J82" s="39">
        <f t="shared" si="31"/>
        <v>5</v>
      </c>
      <c r="K82" s="45">
        <f t="shared" si="33"/>
        <v>2</v>
      </c>
      <c r="L82" s="46">
        <v>2</v>
      </c>
      <c r="M82" s="46">
        <v>0</v>
      </c>
      <c r="N82" s="45">
        <f>O82+P82</f>
        <v>3</v>
      </c>
      <c r="O82" s="46">
        <v>3</v>
      </c>
      <c r="P82" s="46">
        <v>0</v>
      </c>
      <c r="Q82" s="3"/>
    </row>
    <row r="83" spans="1:17" s="35" customFormat="1" ht="15.75">
      <c r="A83" s="3"/>
      <c r="B83" s="36"/>
      <c r="C83" s="30" t="s">
        <v>87</v>
      </c>
      <c r="D83" s="45">
        <v>0</v>
      </c>
      <c r="E83" s="46">
        <v>0</v>
      </c>
      <c r="F83" s="46">
        <v>0</v>
      </c>
      <c r="G83" s="45">
        <f t="shared" si="32"/>
        <v>13</v>
      </c>
      <c r="H83" s="46">
        <v>6</v>
      </c>
      <c r="I83" s="46">
        <v>7</v>
      </c>
      <c r="J83" s="39">
        <f t="shared" si="31"/>
        <v>1</v>
      </c>
      <c r="K83" s="45">
        <f t="shared" si="33"/>
        <v>0</v>
      </c>
      <c r="L83" s="46">
        <v>0</v>
      </c>
      <c r="M83" s="46">
        <v>0</v>
      </c>
      <c r="N83" s="45">
        <f>O83+P83</f>
        <v>1</v>
      </c>
      <c r="O83" s="46">
        <v>1</v>
      </c>
      <c r="P83" s="46">
        <v>0</v>
      </c>
      <c r="Q83" s="3"/>
    </row>
    <row r="84" spans="1:17" s="35" customFormat="1" ht="15.75">
      <c r="A84" s="3"/>
      <c r="B84" s="36"/>
      <c r="C84" s="51" t="s">
        <v>88</v>
      </c>
      <c r="D84" s="45">
        <f t="shared" ref="D84:P84" si="34">SUM(D74:D83)</f>
        <v>0</v>
      </c>
      <c r="E84" s="45">
        <f t="shared" si="34"/>
        <v>0</v>
      </c>
      <c r="F84" s="45">
        <f t="shared" si="34"/>
        <v>0</v>
      </c>
      <c r="G84" s="45">
        <f t="shared" si="34"/>
        <v>85</v>
      </c>
      <c r="H84" s="45">
        <f t="shared" si="34"/>
        <v>30</v>
      </c>
      <c r="I84" s="45">
        <f t="shared" si="34"/>
        <v>55</v>
      </c>
      <c r="J84" s="45">
        <f t="shared" si="34"/>
        <v>32</v>
      </c>
      <c r="K84" s="45">
        <f t="shared" si="34"/>
        <v>7</v>
      </c>
      <c r="L84" s="45">
        <f t="shared" si="34"/>
        <v>3</v>
      </c>
      <c r="M84" s="45">
        <f t="shared" si="34"/>
        <v>4</v>
      </c>
      <c r="N84" s="45">
        <f t="shared" si="34"/>
        <v>25</v>
      </c>
      <c r="O84" s="45">
        <f t="shared" si="34"/>
        <v>23</v>
      </c>
      <c r="P84" s="45">
        <f t="shared" si="34"/>
        <v>2</v>
      </c>
      <c r="Q84" s="3"/>
    </row>
    <row r="85" spans="1:17" s="35" customFormat="1" ht="15.75">
      <c r="A85" s="3"/>
      <c r="B85" s="36"/>
      <c r="C85" s="21" t="s">
        <v>37</v>
      </c>
      <c r="D85" s="45">
        <f t="shared" ref="D85:D91" si="35">SUM(E85:F85)</f>
        <v>0</v>
      </c>
      <c r="E85" s="46">
        <v>0</v>
      </c>
      <c r="F85" s="50">
        <v>0</v>
      </c>
      <c r="G85" s="39">
        <f t="shared" ref="G85:G91" si="36">SUM(H85:I85)</f>
        <v>32</v>
      </c>
      <c r="H85" s="46">
        <v>8</v>
      </c>
      <c r="I85" s="46">
        <v>24</v>
      </c>
      <c r="J85" s="39">
        <f t="shared" ref="J85:J91" si="37">SUM(K85+N85)</f>
        <v>32</v>
      </c>
      <c r="K85" s="45">
        <f t="shared" ref="K85:K91" si="38">SUM(L85:M85)</f>
        <v>8</v>
      </c>
      <c r="L85" s="46">
        <v>6</v>
      </c>
      <c r="M85" s="46">
        <v>2</v>
      </c>
      <c r="N85" s="45">
        <f t="shared" ref="N85:N91" si="39">SUM(O85:P85)</f>
        <v>24</v>
      </c>
      <c r="O85" s="46">
        <v>18</v>
      </c>
      <c r="P85" s="46">
        <v>6</v>
      </c>
      <c r="Q85" s="3"/>
    </row>
    <row r="86" spans="1:17" s="35" customFormat="1" ht="31.5">
      <c r="A86" s="3"/>
      <c r="B86" s="36"/>
      <c r="C86" s="29" t="s">
        <v>89</v>
      </c>
      <c r="D86" s="45">
        <f t="shared" si="35"/>
        <v>0</v>
      </c>
      <c r="E86" s="46">
        <v>0</v>
      </c>
      <c r="F86" s="50">
        <v>0</v>
      </c>
      <c r="G86" s="39">
        <f t="shared" si="36"/>
        <v>72</v>
      </c>
      <c r="H86" s="46">
        <v>15</v>
      </c>
      <c r="I86" s="46">
        <v>57</v>
      </c>
      <c r="J86" s="39">
        <f t="shared" si="37"/>
        <v>71</v>
      </c>
      <c r="K86" s="45">
        <f t="shared" si="38"/>
        <v>15</v>
      </c>
      <c r="L86" s="46">
        <v>13</v>
      </c>
      <c r="M86" s="46">
        <v>2</v>
      </c>
      <c r="N86" s="45">
        <f t="shared" si="39"/>
        <v>56</v>
      </c>
      <c r="O86" s="46">
        <v>48</v>
      </c>
      <c r="P86" s="46">
        <v>8</v>
      </c>
      <c r="Q86" s="3"/>
    </row>
    <row r="87" spans="1:17" s="35" customFormat="1" ht="15.75">
      <c r="A87" s="3"/>
      <c r="B87" s="36"/>
      <c r="C87" s="21" t="s">
        <v>44</v>
      </c>
      <c r="D87" s="45">
        <f t="shared" si="35"/>
        <v>0</v>
      </c>
      <c r="E87" s="46">
        <v>0</v>
      </c>
      <c r="F87" s="50">
        <v>0</v>
      </c>
      <c r="G87" s="39">
        <f t="shared" si="36"/>
        <v>25</v>
      </c>
      <c r="H87" s="46">
        <v>5</v>
      </c>
      <c r="I87" s="46">
        <v>20</v>
      </c>
      <c r="J87" s="39">
        <f t="shared" si="37"/>
        <v>23</v>
      </c>
      <c r="K87" s="45">
        <f t="shared" si="38"/>
        <v>5</v>
      </c>
      <c r="L87" s="46">
        <v>5</v>
      </c>
      <c r="M87" s="46">
        <v>0</v>
      </c>
      <c r="N87" s="45">
        <f t="shared" si="39"/>
        <v>18</v>
      </c>
      <c r="O87" s="46">
        <v>15</v>
      </c>
      <c r="P87" s="46">
        <v>3</v>
      </c>
      <c r="Q87" s="3"/>
    </row>
    <row r="88" spans="1:17" s="35" customFormat="1" ht="15.75">
      <c r="A88" s="3"/>
      <c r="B88" s="36"/>
      <c r="C88" s="21" t="s">
        <v>90</v>
      </c>
      <c r="D88" s="45">
        <f t="shared" si="35"/>
        <v>0</v>
      </c>
      <c r="E88" s="46">
        <v>0</v>
      </c>
      <c r="F88" s="50">
        <v>0</v>
      </c>
      <c r="G88" s="39">
        <f t="shared" si="36"/>
        <v>6</v>
      </c>
      <c r="H88" s="46">
        <v>2</v>
      </c>
      <c r="I88" s="46">
        <v>4</v>
      </c>
      <c r="J88" s="39">
        <f t="shared" si="37"/>
        <v>6</v>
      </c>
      <c r="K88" s="45">
        <f t="shared" si="38"/>
        <v>2</v>
      </c>
      <c r="L88" s="46">
        <v>2</v>
      </c>
      <c r="M88" s="46">
        <v>0</v>
      </c>
      <c r="N88" s="45">
        <f t="shared" si="39"/>
        <v>4</v>
      </c>
      <c r="O88" s="46">
        <v>4</v>
      </c>
      <c r="P88" s="46">
        <v>0</v>
      </c>
      <c r="Q88" s="3"/>
    </row>
    <row r="89" spans="1:17" s="35" customFormat="1" ht="15.75">
      <c r="A89" s="3"/>
      <c r="B89" s="36"/>
      <c r="C89" s="21" t="s">
        <v>91</v>
      </c>
      <c r="D89" s="45">
        <f t="shared" si="35"/>
        <v>0</v>
      </c>
      <c r="E89" s="46">
        <v>0</v>
      </c>
      <c r="F89" s="50">
        <v>0</v>
      </c>
      <c r="G89" s="39">
        <f t="shared" si="36"/>
        <v>21</v>
      </c>
      <c r="H89" s="46">
        <v>5</v>
      </c>
      <c r="I89" s="46">
        <v>16</v>
      </c>
      <c r="J89" s="39">
        <f t="shared" si="37"/>
        <v>21</v>
      </c>
      <c r="K89" s="45">
        <f t="shared" si="38"/>
        <v>5</v>
      </c>
      <c r="L89" s="46">
        <v>5</v>
      </c>
      <c r="M89" s="46">
        <v>0</v>
      </c>
      <c r="N89" s="45">
        <f t="shared" si="39"/>
        <v>16</v>
      </c>
      <c r="O89" s="46">
        <v>15</v>
      </c>
      <c r="P89" s="46">
        <v>1</v>
      </c>
      <c r="Q89" s="3"/>
    </row>
    <row r="90" spans="1:17" s="35" customFormat="1" ht="15.75">
      <c r="A90" s="3"/>
      <c r="B90" s="36"/>
      <c r="C90" s="21" t="s">
        <v>92</v>
      </c>
      <c r="D90" s="45">
        <f t="shared" si="35"/>
        <v>0</v>
      </c>
      <c r="E90" s="46">
        <v>0</v>
      </c>
      <c r="F90" s="50">
        <v>0</v>
      </c>
      <c r="G90" s="39">
        <f t="shared" si="36"/>
        <v>6</v>
      </c>
      <c r="H90" s="46">
        <v>1</v>
      </c>
      <c r="I90" s="46">
        <v>5</v>
      </c>
      <c r="J90" s="39">
        <f t="shared" si="37"/>
        <v>6</v>
      </c>
      <c r="K90" s="45">
        <f t="shared" si="38"/>
        <v>1</v>
      </c>
      <c r="L90" s="46">
        <v>0</v>
      </c>
      <c r="M90" s="46">
        <v>1</v>
      </c>
      <c r="N90" s="45">
        <f t="shared" si="39"/>
        <v>5</v>
      </c>
      <c r="O90" s="46">
        <v>4</v>
      </c>
      <c r="P90" s="46">
        <v>1</v>
      </c>
      <c r="Q90" s="3"/>
    </row>
    <row r="91" spans="1:17" s="35" customFormat="1" ht="15.75">
      <c r="A91" s="3"/>
      <c r="B91" s="36"/>
      <c r="C91" s="30" t="s">
        <v>93</v>
      </c>
      <c r="D91" s="45">
        <f t="shared" si="35"/>
        <v>0</v>
      </c>
      <c r="E91" s="46">
        <v>0</v>
      </c>
      <c r="F91" s="50">
        <v>0</v>
      </c>
      <c r="G91" s="39">
        <f t="shared" si="36"/>
        <v>8</v>
      </c>
      <c r="H91" s="46">
        <v>2</v>
      </c>
      <c r="I91" s="46">
        <v>6</v>
      </c>
      <c r="J91" s="39">
        <f t="shared" si="37"/>
        <v>8</v>
      </c>
      <c r="K91" s="45">
        <f t="shared" si="38"/>
        <v>2</v>
      </c>
      <c r="L91" s="46">
        <v>2</v>
      </c>
      <c r="M91" s="46">
        <v>0</v>
      </c>
      <c r="N91" s="45">
        <f t="shared" si="39"/>
        <v>6</v>
      </c>
      <c r="O91" s="46">
        <v>3</v>
      </c>
      <c r="P91" s="46">
        <v>3</v>
      </c>
      <c r="Q91" s="3"/>
    </row>
    <row r="92" spans="1:17" s="35" customFormat="1" ht="20.25" customHeight="1">
      <c r="A92" s="3"/>
      <c r="B92" s="36"/>
      <c r="C92" s="51" t="s">
        <v>94</v>
      </c>
      <c r="D92" s="44">
        <f t="shared" ref="D92:P92" si="40">SUM(D85:D91)</f>
        <v>0</v>
      </c>
      <c r="E92" s="44">
        <f t="shared" si="40"/>
        <v>0</v>
      </c>
      <c r="F92" s="44">
        <f t="shared" si="40"/>
        <v>0</v>
      </c>
      <c r="G92" s="44">
        <f t="shared" si="40"/>
        <v>170</v>
      </c>
      <c r="H92" s="44">
        <f t="shared" si="40"/>
        <v>38</v>
      </c>
      <c r="I92" s="44">
        <f t="shared" si="40"/>
        <v>132</v>
      </c>
      <c r="J92" s="44">
        <f t="shared" si="40"/>
        <v>167</v>
      </c>
      <c r="K92" s="44">
        <f t="shared" si="40"/>
        <v>38</v>
      </c>
      <c r="L92" s="44">
        <f t="shared" si="40"/>
        <v>33</v>
      </c>
      <c r="M92" s="44">
        <f t="shared" si="40"/>
        <v>5</v>
      </c>
      <c r="N92" s="44">
        <f t="shared" si="40"/>
        <v>129</v>
      </c>
      <c r="O92" s="44">
        <f t="shared" si="40"/>
        <v>107</v>
      </c>
      <c r="P92" s="44">
        <f t="shared" si="40"/>
        <v>22</v>
      </c>
      <c r="Q92" s="3"/>
    </row>
    <row r="93" spans="1:17" s="35" customFormat="1" ht="15.75" customHeight="1">
      <c r="A93" s="3"/>
      <c r="B93" s="36"/>
      <c r="C93" s="21" t="s">
        <v>37</v>
      </c>
      <c r="D93" s="45">
        <f t="shared" ref="D93:D99" si="41">SUM(E93:F93)</f>
        <v>0</v>
      </c>
      <c r="E93" s="46">
        <v>0</v>
      </c>
      <c r="F93" s="50">
        <v>0</v>
      </c>
      <c r="G93" s="39">
        <f t="shared" ref="G93:G99" si="42">SUM(H93:I93)</f>
        <v>38</v>
      </c>
      <c r="H93" s="46">
        <v>15</v>
      </c>
      <c r="I93" s="46">
        <v>23</v>
      </c>
      <c r="J93" s="39">
        <f t="shared" ref="J93:J99" si="43">SUM(K93+N93)</f>
        <v>12</v>
      </c>
      <c r="K93" s="45">
        <f t="shared" ref="K93:K99" si="44">SUM(L93:M93)</f>
        <v>5</v>
      </c>
      <c r="L93" s="46">
        <v>3</v>
      </c>
      <c r="M93" s="46">
        <v>2</v>
      </c>
      <c r="N93" s="45">
        <f t="shared" ref="N93:N99" si="45">SUM(O93:P93)</f>
        <v>7</v>
      </c>
      <c r="O93" s="46">
        <v>6</v>
      </c>
      <c r="P93" s="46">
        <v>1</v>
      </c>
      <c r="Q93" s="3"/>
    </row>
    <row r="94" spans="1:17" s="35" customFormat="1" ht="15.75" customHeight="1">
      <c r="A94" s="3"/>
      <c r="B94" s="36"/>
      <c r="C94" s="21" t="s">
        <v>95</v>
      </c>
      <c r="D94" s="45">
        <f t="shared" si="41"/>
        <v>0</v>
      </c>
      <c r="E94" s="46">
        <v>0</v>
      </c>
      <c r="F94" s="50">
        <v>0</v>
      </c>
      <c r="G94" s="39">
        <f t="shared" si="42"/>
        <v>28</v>
      </c>
      <c r="H94" s="46">
        <v>12</v>
      </c>
      <c r="I94" s="46">
        <v>16</v>
      </c>
      <c r="J94" s="39">
        <f t="shared" si="43"/>
        <v>11</v>
      </c>
      <c r="K94" s="45">
        <f t="shared" si="44"/>
        <v>1</v>
      </c>
      <c r="L94" s="46">
        <v>1</v>
      </c>
      <c r="M94" s="46">
        <v>0</v>
      </c>
      <c r="N94" s="45">
        <f t="shared" si="45"/>
        <v>10</v>
      </c>
      <c r="O94" s="46">
        <v>4</v>
      </c>
      <c r="P94" s="46">
        <v>6</v>
      </c>
      <c r="Q94" s="3"/>
    </row>
    <row r="95" spans="1:17" s="35" customFormat="1" ht="15.75" customHeight="1">
      <c r="A95" s="3"/>
      <c r="B95" s="36"/>
      <c r="C95" s="21" t="s">
        <v>96</v>
      </c>
      <c r="D95" s="45">
        <f t="shared" si="41"/>
        <v>0</v>
      </c>
      <c r="E95" s="46">
        <v>0</v>
      </c>
      <c r="F95" s="50">
        <v>0</v>
      </c>
      <c r="G95" s="39">
        <f t="shared" si="42"/>
        <v>9</v>
      </c>
      <c r="H95" s="46">
        <v>4</v>
      </c>
      <c r="I95" s="46">
        <v>5</v>
      </c>
      <c r="J95" s="39">
        <f t="shared" si="43"/>
        <v>1</v>
      </c>
      <c r="K95" s="45">
        <f t="shared" si="44"/>
        <v>0</v>
      </c>
      <c r="L95" s="46">
        <v>0</v>
      </c>
      <c r="M95" s="46">
        <v>0</v>
      </c>
      <c r="N95" s="45">
        <f t="shared" si="45"/>
        <v>1</v>
      </c>
      <c r="O95" s="46">
        <v>1</v>
      </c>
      <c r="P95" s="46">
        <v>0</v>
      </c>
      <c r="Q95" s="3"/>
    </row>
    <row r="96" spans="1:17" s="35" customFormat="1" ht="30.75" customHeight="1">
      <c r="A96" s="3"/>
      <c r="B96" s="36"/>
      <c r="C96" s="21" t="s">
        <v>97</v>
      </c>
      <c r="D96" s="45">
        <f t="shared" si="41"/>
        <v>0</v>
      </c>
      <c r="E96" s="46">
        <v>0</v>
      </c>
      <c r="F96" s="50">
        <v>0</v>
      </c>
      <c r="G96" s="39">
        <f t="shared" si="42"/>
        <v>0</v>
      </c>
      <c r="H96" s="46">
        <v>0</v>
      </c>
      <c r="I96" s="46">
        <v>0</v>
      </c>
      <c r="J96" s="39">
        <f t="shared" si="43"/>
        <v>0</v>
      </c>
      <c r="K96" s="45">
        <f t="shared" si="44"/>
        <v>0</v>
      </c>
      <c r="L96" s="46">
        <v>0</v>
      </c>
      <c r="M96" s="46">
        <v>0</v>
      </c>
      <c r="N96" s="45">
        <f t="shared" si="45"/>
        <v>0</v>
      </c>
      <c r="O96" s="46">
        <v>0</v>
      </c>
      <c r="P96" s="46">
        <v>0</v>
      </c>
      <c r="Q96" s="3"/>
    </row>
    <row r="97" spans="1:17" s="35" customFormat="1" ht="18" customHeight="1">
      <c r="A97" s="3"/>
      <c r="B97" s="36"/>
      <c r="C97" s="21" t="s">
        <v>98</v>
      </c>
      <c r="D97" s="45">
        <f t="shared" si="41"/>
        <v>0</v>
      </c>
      <c r="E97" s="46">
        <v>0</v>
      </c>
      <c r="F97" s="50">
        <v>0</v>
      </c>
      <c r="G97" s="39">
        <f t="shared" si="42"/>
        <v>8</v>
      </c>
      <c r="H97" s="46">
        <v>3</v>
      </c>
      <c r="I97" s="46">
        <v>5</v>
      </c>
      <c r="J97" s="39">
        <f t="shared" si="43"/>
        <v>5</v>
      </c>
      <c r="K97" s="45">
        <f t="shared" si="44"/>
        <v>2</v>
      </c>
      <c r="L97" s="46">
        <v>1</v>
      </c>
      <c r="M97" s="46">
        <v>1</v>
      </c>
      <c r="N97" s="45">
        <f t="shared" si="45"/>
        <v>3</v>
      </c>
      <c r="O97" s="46">
        <v>3</v>
      </c>
      <c r="P97" s="46">
        <v>0</v>
      </c>
      <c r="Q97" s="3"/>
    </row>
    <row r="98" spans="1:17" s="35" customFormat="1" ht="18" customHeight="1">
      <c r="A98" s="3"/>
      <c r="B98" s="36"/>
      <c r="C98" s="21" t="s">
        <v>99</v>
      </c>
      <c r="D98" s="45">
        <f t="shared" si="41"/>
        <v>0</v>
      </c>
      <c r="E98" s="46">
        <v>0</v>
      </c>
      <c r="F98" s="50">
        <v>0</v>
      </c>
      <c r="G98" s="39">
        <f t="shared" si="42"/>
        <v>2</v>
      </c>
      <c r="H98" s="46">
        <v>0</v>
      </c>
      <c r="I98" s="46">
        <v>2</v>
      </c>
      <c r="J98" s="39">
        <f t="shared" si="43"/>
        <v>1</v>
      </c>
      <c r="K98" s="45">
        <f t="shared" si="44"/>
        <v>0</v>
      </c>
      <c r="L98" s="46">
        <v>0</v>
      </c>
      <c r="M98" s="46">
        <v>0</v>
      </c>
      <c r="N98" s="45">
        <f t="shared" si="45"/>
        <v>1</v>
      </c>
      <c r="O98" s="46">
        <v>1</v>
      </c>
      <c r="P98" s="46">
        <v>0</v>
      </c>
      <c r="Q98" s="3"/>
    </row>
    <row r="99" spans="1:17" s="35" customFormat="1" ht="18" customHeight="1">
      <c r="A99" s="3"/>
      <c r="B99" s="36"/>
      <c r="C99" s="21" t="s">
        <v>100</v>
      </c>
      <c r="D99" s="45">
        <f t="shared" si="41"/>
        <v>0</v>
      </c>
      <c r="E99" s="46">
        <v>0</v>
      </c>
      <c r="F99" s="50">
        <v>0</v>
      </c>
      <c r="G99" s="39">
        <f t="shared" si="42"/>
        <v>2</v>
      </c>
      <c r="H99" s="46">
        <v>0</v>
      </c>
      <c r="I99" s="46">
        <v>2</v>
      </c>
      <c r="J99" s="39">
        <f t="shared" si="43"/>
        <v>2</v>
      </c>
      <c r="K99" s="45">
        <f t="shared" si="44"/>
        <v>0</v>
      </c>
      <c r="L99" s="46">
        <v>0</v>
      </c>
      <c r="M99" s="46">
        <v>0</v>
      </c>
      <c r="N99" s="45">
        <f t="shared" si="45"/>
        <v>2</v>
      </c>
      <c r="O99" s="46">
        <v>1</v>
      </c>
      <c r="P99" s="46">
        <v>1</v>
      </c>
      <c r="Q99" s="3"/>
    </row>
    <row r="100" spans="1:17" s="35" customFormat="1" ht="15.75">
      <c r="A100" s="3"/>
      <c r="B100" s="36"/>
      <c r="C100" s="48" t="s">
        <v>101</v>
      </c>
      <c r="D100" s="45">
        <f t="shared" ref="D100:P100" si="46">SUM(D93:D99)</f>
        <v>0</v>
      </c>
      <c r="E100" s="45">
        <f t="shared" si="46"/>
        <v>0</v>
      </c>
      <c r="F100" s="45">
        <f t="shared" si="46"/>
        <v>0</v>
      </c>
      <c r="G100" s="45">
        <f t="shared" si="46"/>
        <v>87</v>
      </c>
      <c r="H100" s="45">
        <f t="shared" si="46"/>
        <v>34</v>
      </c>
      <c r="I100" s="45">
        <f t="shared" si="46"/>
        <v>53</v>
      </c>
      <c r="J100" s="45">
        <f t="shared" si="46"/>
        <v>32</v>
      </c>
      <c r="K100" s="45">
        <f t="shared" si="46"/>
        <v>8</v>
      </c>
      <c r="L100" s="45">
        <f t="shared" si="46"/>
        <v>5</v>
      </c>
      <c r="M100" s="45">
        <f t="shared" si="46"/>
        <v>3</v>
      </c>
      <c r="N100" s="45">
        <f t="shared" si="46"/>
        <v>24</v>
      </c>
      <c r="O100" s="45">
        <f t="shared" si="46"/>
        <v>16</v>
      </c>
      <c r="P100" s="45">
        <f t="shared" si="46"/>
        <v>8</v>
      </c>
      <c r="Q100" s="3"/>
    </row>
    <row r="101" spans="1:17" s="35" customFormat="1" ht="15.75">
      <c r="A101" s="3"/>
      <c r="B101" s="36"/>
      <c r="C101" s="21" t="s">
        <v>37</v>
      </c>
      <c r="D101" s="45">
        <f t="shared" ref="D101:D108" si="47">SUM(E101:F101)</f>
        <v>0</v>
      </c>
      <c r="E101" s="46">
        <v>0</v>
      </c>
      <c r="F101" s="50">
        <v>0</v>
      </c>
      <c r="G101" s="39">
        <f t="shared" ref="G101:G108" si="48">SUM(H101:I101)</f>
        <v>20</v>
      </c>
      <c r="H101" s="46">
        <v>6</v>
      </c>
      <c r="I101" s="46">
        <v>14</v>
      </c>
      <c r="J101" s="39">
        <f t="shared" ref="J101:J108" si="49">SUM(K101+N101)</f>
        <v>6</v>
      </c>
      <c r="K101" s="45">
        <f t="shared" ref="K101:K108" si="50">SUM(L101:M101)</f>
        <v>0</v>
      </c>
      <c r="L101" s="46">
        <v>0</v>
      </c>
      <c r="M101" s="46">
        <v>0</v>
      </c>
      <c r="N101" s="45">
        <f t="shared" ref="N101:N108" si="51">SUM(O101:P101)</f>
        <v>6</v>
      </c>
      <c r="O101" s="46">
        <v>5</v>
      </c>
      <c r="P101" s="46">
        <v>1</v>
      </c>
      <c r="Q101" s="3"/>
    </row>
    <row r="102" spans="1:17" s="35" customFormat="1" ht="31.5">
      <c r="A102" s="3"/>
      <c r="B102" s="36"/>
      <c r="C102" s="29" t="s">
        <v>102</v>
      </c>
      <c r="D102" s="45">
        <f t="shared" si="47"/>
        <v>0</v>
      </c>
      <c r="E102" s="46">
        <v>0</v>
      </c>
      <c r="F102" s="50">
        <v>0</v>
      </c>
      <c r="G102" s="39">
        <f t="shared" si="48"/>
        <v>10</v>
      </c>
      <c r="H102" s="46">
        <v>4</v>
      </c>
      <c r="I102" s="46">
        <v>6</v>
      </c>
      <c r="J102" s="39">
        <f t="shared" si="49"/>
        <v>8</v>
      </c>
      <c r="K102" s="45">
        <f t="shared" si="50"/>
        <v>4</v>
      </c>
      <c r="L102" s="46">
        <v>3</v>
      </c>
      <c r="M102" s="46">
        <v>1</v>
      </c>
      <c r="N102" s="45">
        <f t="shared" si="51"/>
        <v>4</v>
      </c>
      <c r="O102" s="46">
        <v>4</v>
      </c>
      <c r="P102" s="46">
        <v>0</v>
      </c>
      <c r="Q102" s="3"/>
    </row>
    <row r="103" spans="1:17" s="35" customFormat="1" ht="31.5">
      <c r="A103" s="3"/>
      <c r="B103" s="36"/>
      <c r="C103" s="30" t="s">
        <v>103</v>
      </c>
      <c r="D103" s="45">
        <f t="shared" si="47"/>
        <v>0</v>
      </c>
      <c r="E103" s="46">
        <v>0</v>
      </c>
      <c r="F103" s="50">
        <v>0</v>
      </c>
      <c r="G103" s="39">
        <f t="shared" si="48"/>
        <v>6</v>
      </c>
      <c r="H103" s="46">
        <v>3</v>
      </c>
      <c r="I103" s="46">
        <v>3</v>
      </c>
      <c r="J103" s="39">
        <f t="shared" si="49"/>
        <v>0</v>
      </c>
      <c r="K103" s="45">
        <f t="shared" si="50"/>
        <v>0</v>
      </c>
      <c r="L103" s="46">
        <v>0</v>
      </c>
      <c r="M103" s="46">
        <v>0</v>
      </c>
      <c r="N103" s="45">
        <f t="shared" si="51"/>
        <v>0</v>
      </c>
      <c r="O103" s="46">
        <v>0</v>
      </c>
      <c r="P103" s="46">
        <v>0</v>
      </c>
      <c r="Q103" s="3"/>
    </row>
    <row r="104" spans="1:17" s="35" customFormat="1" ht="43.35" customHeight="1">
      <c r="A104" s="3"/>
      <c r="B104" s="36"/>
      <c r="C104" s="30" t="s">
        <v>104</v>
      </c>
      <c r="D104" s="45">
        <f t="shared" si="47"/>
        <v>0</v>
      </c>
      <c r="E104" s="46">
        <v>0</v>
      </c>
      <c r="F104" s="50">
        <v>0</v>
      </c>
      <c r="G104" s="39">
        <f t="shared" si="48"/>
        <v>4</v>
      </c>
      <c r="H104" s="46">
        <v>1</v>
      </c>
      <c r="I104" s="46">
        <v>3</v>
      </c>
      <c r="J104" s="39">
        <f t="shared" si="49"/>
        <v>3</v>
      </c>
      <c r="K104" s="45">
        <f t="shared" si="50"/>
        <v>1</v>
      </c>
      <c r="L104" s="46">
        <v>1</v>
      </c>
      <c r="M104" s="46">
        <v>0</v>
      </c>
      <c r="N104" s="45">
        <f t="shared" si="51"/>
        <v>2</v>
      </c>
      <c r="O104" s="46">
        <v>2</v>
      </c>
      <c r="P104" s="46">
        <v>0</v>
      </c>
      <c r="Q104" s="3"/>
    </row>
    <row r="105" spans="1:17" s="35" customFormat="1" ht="47.25">
      <c r="A105" s="3"/>
      <c r="B105" s="36"/>
      <c r="C105" s="30" t="s">
        <v>105</v>
      </c>
      <c r="D105" s="45">
        <f t="shared" si="47"/>
        <v>0</v>
      </c>
      <c r="E105" s="46">
        <v>0</v>
      </c>
      <c r="F105" s="50">
        <v>0</v>
      </c>
      <c r="G105" s="39">
        <f t="shared" si="48"/>
        <v>16</v>
      </c>
      <c r="H105" s="46">
        <v>3</v>
      </c>
      <c r="I105" s="46">
        <v>13</v>
      </c>
      <c r="J105" s="39">
        <f t="shared" si="49"/>
        <v>16</v>
      </c>
      <c r="K105" s="45">
        <f t="shared" si="50"/>
        <v>3</v>
      </c>
      <c r="L105" s="46">
        <v>1</v>
      </c>
      <c r="M105" s="46">
        <v>2</v>
      </c>
      <c r="N105" s="45">
        <f t="shared" si="51"/>
        <v>13</v>
      </c>
      <c r="O105" s="46">
        <v>8</v>
      </c>
      <c r="P105" s="46">
        <v>5</v>
      </c>
      <c r="Q105" s="3"/>
    </row>
    <row r="106" spans="1:17" s="35" customFormat="1" ht="15.75">
      <c r="A106" s="3"/>
      <c r="B106" s="36"/>
      <c r="C106" s="21" t="s">
        <v>106</v>
      </c>
      <c r="D106" s="45">
        <f t="shared" si="47"/>
        <v>0</v>
      </c>
      <c r="E106" s="46">
        <v>0</v>
      </c>
      <c r="F106" s="50">
        <v>0</v>
      </c>
      <c r="G106" s="39">
        <f t="shared" si="48"/>
        <v>2</v>
      </c>
      <c r="H106" s="50">
        <v>0</v>
      </c>
      <c r="I106" s="50">
        <v>2</v>
      </c>
      <c r="J106" s="39">
        <f t="shared" si="49"/>
        <v>1</v>
      </c>
      <c r="K106" s="45">
        <f t="shared" si="50"/>
        <v>0</v>
      </c>
      <c r="L106" s="50">
        <v>0</v>
      </c>
      <c r="M106" s="50">
        <v>0</v>
      </c>
      <c r="N106" s="45">
        <f t="shared" si="51"/>
        <v>1</v>
      </c>
      <c r="O106" s="50">
        <v>1</v>
      </c>
      <c r="P106" s="50">
        <v>0</v>
      </c>
      <c r="Q106" s="3"/>
    </row>
    <row r="107" spans="1:17" s="35" customFormat="1" ht="31.5">
      <c r="A107" s="3"/>
      <c r="B107" s="36"/>
      <c r="C107" s="30" t="s">
        <v>49</v>
      </c>
      <c r="D107" s="45">
        <f t="shared" si="47"/>
        <v>0</v>
      </c>
      <c r="E107" s="46">
        <v>0</v>
      </c>
      <c r="F107" s="50">
        <v>0</v>
      </c>
      <c r="G107" s="39">
        <f t="shared" si="48"/>
        <v>6</v>
      </c>
      <c r="H107" s="46">
        <v>2</v>
      </c>
      <c r="I107" s="46">
        <v>4</v>
      </c>
      <c r="J107" s="39">
        <f t="shared" si="49"/>
        <v>6</v>
      </c>
      <c r="K107" s="45">
        <f t="shared" si="50"/>
        <v>2</v>
      </c>
      <c r="L107" s="46">
        <v>2</v>
      </c>
      <c r="M107" s="46">
        <v>0</v>
      </c>
      <c r="N107" s="45">
        <f t="shared" si="51"/>
        <v>4</v>
      </c>
      <c r="O107" s="46">
        <v>4</v>
      </c>
      <c r="P107" s="46">
        <v>0</v>
      </c>
      <c r="Q107" s="3"/>
    </row>
    <row r="108" spans="1:17" s="35" customFormat="1" ht="31.5">
      <c r="A108" s="3"/>
      <c r="B108" s="36"/>
      <c r="C108" s="30" t="s">
        <v>107</v>
      </c>
      <c r="D108" s="45">
        <f t="shared" si="47"/>
        <v>0</v>
      </c>
      <c r="E108" s="46">
        <v>0</v>
      </c>
      <c r="F108" s="50">
        <v>0</v>
      </c>
      <c r="G108" s="39">
        <f t="shared" si="48"/>
        <v>0</v>
      </c>
      <c r="H108" s="46">
        <v>0</v>
      </c>
      <c r="I108" s="46">
        <v>0</v>
      </c>
      <c r="J108" s="39">
        <f t="shared" si="49"/>
        <v>0</v>
      </c>
      <c r="K108" s="45">
        <f t="shared" si="50"/>
        <v>0</v>
      </c>
      <c r="L108" s="46">
        <v>0</v>
      </c>
      <c r="M108" s="46">
        <v>0</v>
      </c>
      <c r="N108" s="45">
        <f t="shared" si="51"/>
        <v>0</v>
      </c>
      <c r="O108" s="46">
        <v>0</v>
      </c>
      <c r="P108" s="46">
        <v>0</v>
      </c>
      <c r="Q108" s="3"/>
    </row>
    <row r="109" spans="1:17" s="35" customFormat="1" ht="15.75">
      <c r="A109" s="3"/>
      <c r="B109" s="36"/>
      <c r="C109" s="30" t="s">
        <v>108</v>
      </c>
      <c r="D109" s="45">
        <f>E109+F109</f>
        <v>0</v>
      </c>
      <c r="E109" s="46">
        <v>0</v>
      </c>
      <c r="F109" s="50">
        <v>0</v>
      </c>
      <c r="G109" s="39">
        <f>H109+I109</f>
        <v>1</v>
      </c>
      <c r="H109" s="46">
        <v>0</v>
      </c>
      <c r="I109" s="46">
        <v>1</v>
      </c>
      <c r="J109" s="39">
        <f>K109+N109</f>
        <v>1</v>
      </c>
      <c r="K109" s="45">
        <f>L109+M109</f>
        <v>0</v>
      </c>
      <c r="L109" s="46">
        <v>0</v>
      </c>
      <c r="M109" s="46">
        <v>0</v>
      </c>
      <c r="N109" s="45">
        <f>O109+P109</f>
        <v>1</v>
      </c>
      <c r="O109" s="46">
        <v>1</v>
      </c>
      <c r="P109" s="46">
        <v>0</v>
      </c>
      <c r="Q109" s="3"/>
    </row>
    <row r="110" spans="1:17" s="35" customFormat="1" ht="15.75">
      <c r="A110" s="3"/>
      <c r="B110" s="36"/>
      <c r="C110" s="30" t="s">
        <v>109</v>
      </c>
      <c r="D110" s="45">
        <f>SUM(E110:F110)</f>
        <v>0</v>
      </c>
      <c r="E110" s="46">
        <v>0</v>
      </c>
      <c r="F110" s="50">
        <v>0</v>
      </c>
      <c r="G110" s="39">
        <f>SUM(H110:I110)</f>
        <v>6</v>
      </c>
      <c r="H110" s="46">
        <v>3</v>
      </c>
      <c r="I110" s="46">
        <v>3</v>
      </c>
      <c r="J110" s="39">
        <f>SUM(K110+N110)</f>
        <v>3</v>
      </c>
      <c r="K110" s="45">
        <f>SUM(L110:M110)</f>
        <v>1</v>
      </c>
      <c r="L110" s="46">
        <v>0</v>
      </c>
      <c r="M110" s="46">
        <v>1</v>
      </c>
      <c r="N110" s="45">
        <f>SUM(O110:P110)</f>
        <v>2</v>
      </c>
      <c r="O110" s="46">
        <v>2</v>
      </c>
      <c r="P110" s="46">
        <v>0</v>
      </c>
      <c r="Q110" s="3"/>
    </row>
    <row r="111" spans="1:17" s="35" customFormat="1" ht="15.75">
      <c r="A111" s="3"/>
      <c r="B111" s="36"/>
      <c r="C111" s="51" t="s">
        <v>110</v>
      </c>
      <c r="D111" s="52">
        <f t="shared" ref="D111:P111" si="52">SUM(D101:D110)</f>
        <v>0</v>
      </c>
      <c r="E111" s="53">
        <f t="shared" si="52"/>
        <v>0</v>
      </c>
      <c r="F111" s="53">
        <f t="shared" si="52"/>
        <v>0</v>
      </c>
      <c r="G111" s="53">
        <f t="shared" si="52"/>
        <v>71</v>
      </c>
      <c r="H111" s="53">
        <f t="shared" si="52"/>
        <v>22</v>
      </c>
      <c r="I111" s="53">
        <f t="shared" si="52"/>
        <v>49</v>
      </c>
      <c r="J111" s="53">
        <f t="shared" si="52"/>
        <v>44</v>
      </c>
      <c r="K111" s="53">
        <f t="shared" si="52"/>
        <v>11</v>
      </c>
      <c r="L111" s="53">
        <f t="shared" si="52"/>
        <v>7</v>
      </c>
      <c r="M111" s="53">
        <f t="shared" si="52"/>
        <v>4</v>
      </c>
      <c r="N111" s="53">
        <f t="shared" si="52"/>
        <v>33</v>
      </c>
      <c r="O111" s="53">
        <f t="shared" si="52"/>
        <v>27</v>
      </c>
      <c r="P111" s="53">
        <f t="shared" si="52"/>
        <v>6</v>
      </c>
      <c r="Q111" s="3"/>
    </row>
    <row r="112" spans="1:17" s="35" customFormat="1" ht="15.75">
      <c r="A112" s="3"/>
      <c r="B112" s="36"/>
      <c r="C112" s="21" t="s">
        <v>37</v>
      </c>
      <c r="D112" s="45">
        <f t="shared" ref="D112:D118" si="53">SUM(E112:F112)</f>
        <v>0</v>
      </c>
      <c r="E112" s="54">
        <v>0</v>
      </c>
      <c r="F112" s="50">
        <v>0</v>
      </c>
      <c r="G112" s="39">
        <f t="shared" ref="G112:G118" si="54">SUM(H112:I112)</f>
        <v>20</v>
      </c>
      <c r="H112" s="46">
        <v>5</v>
      </c>
      <c r="I112" s="46">
        <v>15</v>
      </c>
      <c r="J112" s="39">
        <f t="shared" ref="J112:J118" si="55">SUM(K112+N112)</f>
        <v>11</v>
      </c>
      <c r="K112" s="45">
        <f t="shared" ref="K112:K118" si="56">SUM(L112:M112)</f>
        <v>1</v>
      </c>
      <c r="L112" s="46">
        <v>1</v>
      </c>
      <c r="M112" s="46">
        <v>0</v>
      </c>
      <c r="N112" s="45">
        <f>SUM(O112:P112)</f>
        <v>10</v>
      </c>
      <c r="O112" s="46">
        <v>9</v>
      </c>
      <c r="P112" s="46">
        <v>1</v>
      </c>
      <c r="Q112" s="3"/>
    </row>
    <row r="113" spans="1:17" s="35" customFormat="1" ht="15.75">
      <c r="A113" s="3"/>
      <c r="B113" s="36"/>
      <c r="C113" s="21" t="s">
        <v>111</v>
      </c>
      <c r="D113" s="45">
        <f t="shared" si="53"/>
        <v>0</v>
      </c>
      <c r="E113" s="54">
        <v>0</v>
      </c>
      <c r="F113" s="50">
        <v>0</v>
      </c>
      <c r="G113" s="39">
        <f t="shared" si="54"/>
        <v>5</v>
      </c>
      <c r="H113" s="46">
        <v>1</v>
      </c>
      <c r="I113" s="46">
        <v>4</v>
      </c>
      <c r="J113" s="39">
        <f t="shared" si="55"/>
        <v>5</v>
      </c>
      <c r="K113" s="45">
        <f t="shared" si="56"/>
        <v>1</v>
      </c>
      <c r="L113" s="46">
        <v>1</v>
      </c>
      <c r="M113" s="46">
        <v>0</v>
      </c>
      <c r="N113" s="45">
        <f>SUM(O113:P113)</f>
        <v>4</v>
      </c>
      <c r="O113" s="46">
        <v>1</v>
      </c>
      <c r="P113" s="46">
        <v>3</v>
      </c>
      <c r="Q113" s="3"/>
    </row>
    <row r="114" spans="1:17" s="35" customFormat="1" ht="15.75">
      <c r="A114" s="3"/>
      <c r="B114" s="36"/>
      <c r="C114" s="21" t="s">
        <v>112</v>
      </c>
      <c r="D114" s="45">
        <f t="shared" si="53"/>
        <v>0</v>
      </c>
      <c r="E114" s="54">
        <v>0</v>
      </c>
      <c r="F114" s="50">
        <v>0</v>
      </c>
      <c r="G114" s="39">
        <f t="shared" si="54"/>
        <v>12</v>
      </c>
      <c r="H114" s="46">
        <v>3</v>
      </c>
      <c r="I114" s="46">
        <v>9</v>
      </c>
      <c r="J114" s="39">
        <f t="shared" si="55"/>
        <v>12</v>
      </c>
      <c r="K114" s="45">
        <f t="shared" si="56"/>
        <v>3</v>
      </c>
      <c r="L114" s="46">
        <v>1</v>
      </c>
      <c r="M114" s="46">
        <v>2</v>
      </c>
      <c r="N114" s="45">
        <f>O114+P114</f>
        <v>9</v>
      </c>
      <c r="O114" s="46">
        <v>4</v>
      </c>
      <c r="P114" s="46">
        <v>5</v>
      </c>
      <c r="Q114" s="3"/>
    </row>
    <row r="115" spans="1:17" s="35" customFormat="1" ht="15.75">
      <c r="A115" s="3"/>
      <c r="B115" s="36"/>
      <c r="C115" s="21" t="s">
        <v>113</v>
      </c>
      <c r="D115" s="45">
        <f t="shared" si="53"/>
        <v>0</v>
      </c>
      <c r="E115" s="54">
        <v>0</v>
      </c>
      <c r="F115" s="50">
        <v>0</v>
      </c>
      <c r="G115" s="39">
        <f t="shared" si="54"/>
        <v>7</v>
      </c>
      <c r="H115" s="46">
        <v>2</v>
      </c>
      <c r="I115" s="46">
        <v>5</v>
      </c>
      <c r="J115" s="39">
        <f t="shared" si="55"/>
        <v>7</v>
      </c>
      <c r="K115" s="45">
        <f t="shared" si="56"/>
        <v>2</v>
      </c>
      <c r="L115" s="46">
        <v>2</v>
      </c>
      <c r="M115" s="46">
        <v>0</v>
      </c>
      <c r="N115" s="45">
        <f>SUM(O115:P115)</f>
        <v>5</v>
      </c>
      <c r="O115" s="46">
        <v>5</v>
      </c>
      <c r="P115" s="46">
        <v>0</v>
      </c>
      <c r="Q115" s="3"/>
    </row>
    <row r="116" spans="1:17" s="35" customFormat="1" ht="15.75">
      <c r="A116" s="3"/>
      <c r="B116" s="36"/>
      <c r="C116" s="21" t="s">
        <v>114</v>
      </c>
      <c r="D116" s="45">
        <f t="shared" si="53"/>
        <v>0</v>
      </c>
      <c r="E116" s="54">
        <v>0</v>
      </c>
      <c r="F116" s="50">
        <v>0</v>
      </c>
      <c r="G116" s="39">
        <f t="shared" si="54"/>
        <v>4</v>
      </c>
      <c r="H116" s="46">
        <v>0</v>
      </c>
      <c r="I116" s="46">
        <v>4</v>
      </c>
      <c r="J116" s="39">
        <f t="shared" si="55"/>
        <v>4</v>
      </c>
      <c r="K116" s="45">
        <f t="shared" si="56"/>
        <v>0</v>
      </c>
      <c r="L116" s="46">
        <v>0</v>
      </c>
      <c r="M116" s="46">
        <v>0</v>
      </c>
      <c r="N116" s="45">
        <f>SUM(O116:P116)</f>
        <v>4</v>
      </c>
      <c r="O116" s="46">
        <v>4</v>
      </c>
      <c r="P116" s="46">
        <v>0</v>
      </c>
      <c r="Q116" s="3"/>
    </row>
    <row r="117" spans="1:17" s="35" customFormat="1" ht="15.75">
      <c r="A117" s="3"/>
      <c r="B117" s="36"/>
      <c r="C117" s="29" t="s">
        <v>115</v>
      </c>
      <c r="D117" s="45">
        <f t="shared" si="53"/>
        <v>0</v>
      </c>
      <c r="E117" s="54">
        <v>0</v>
      </c>
      <c r="F117" s="50">
        <v>0</v>
      </c>
      <c r="G117" s="39">
        <f t="shared" si="54"/>
        <v>5</v>
      </c>
      <c r="H117" s="46">
        <v>1</v>
      </c>
      <c r="I117" s="46">
        <v>4</v>
      </c>
      <c r="J117" s="39">
        <f t="shared" si="55"/>
        <v>5</v>
      </c>
      <c r="K117" s="45">
        <f t="shared" si="56"/>
        <v>1</v>
      </c>
      <c r="L117" s="46">
        <v>1</v>
      </c>
      <c r="M117" s="46">
        <v>0</v>
      </c>
      <c r="N117" s="45">
        <f>SUM(O117:P117)</f>
        <v>4</v>
      </c>
      <c r="O117" s="46">
        <v>3</v>
      </c>
      <c r="P117" s="46">
        <v>1</v>
      </c>
      <c r="Q117" s="3"/>
    </row>
    <row r="118" spans="1:17" s="35" customFormat="1" ht="15.75">
      <c r="A118" s="3"/>
      <c r="B118" s="16"/>
      <c r="C118" s="21" t="s">
        <v>116</v>
      </c>
      <c r="D118" s="45">
        <f t="shared" si="53"/>
        <v>0</v>
      </c>
      <c r="E118" s="54">
        <v>0</v>
      </c>
      <c r="F118" s="50">
        <v>0</v>
      </c>
      <c r="G118" s="39">
        <f t="shared" si="54"/>
        <v>6</v>
      </c>
      <c r="H118" s="46">
        <v>0</v>
      </c>
      <c r="I118" s="46">
        <v>6</v>
      </c>
      <c r="J118" s="39">
        <f t="shared" si="55"/>
        <v>6</v>
      </c>
      <c r="K118" s="45">
        <f t="shared" si="56"/>
        <v>0</v>
      </c>
      <c r="L118" s="46">
        <v>0</v>
      </c>
      <c r="M118" s="46">
        <v>0</v>
      </c>
      <c r="N118" s="45">
        <f>SUM(O118:P118)</f>
        <v>6</v>
      </c>
      <c r="O118" s="46">
        <v>0</v>
      </c>
      <c r="P118" s="46">
        <v>6</v>
      </c>
      <c r="Q118" s="3"/>
    </row>
    <row r="119" spans="1:17" s="35" customFormat="1" ht="15.75">
      <c r="A119" s="3"/>
      <c r="B119" s="36"/>
      <c r="C119" s="51" t="s">
        <v>117</v>
      </c>
      <c r="D119" s="55">
        <f t="shared" ref="D119:P119" si="57">SUM(D112:D118)</f>
        <v>0</v>
      </c>
      <c r="E119" s="55">
        <f t="shared" si="57"/>
        <v>0</v>
      </c>
      <c r="F119" s="55">
        <f t="shared" si="57"/>
        <v>0</v>
      </c>
      <c r="G119" s="55">
        <f t="shared" si="57"/>
        <v>59</v>
      </c>
      <c r="H119" s="55">
        <f t="shared" si="57"/>
        <v>12</v>
      </c>
      <c r="I119" s="55">
        <f t="shared" si="57"/>
        <v>47</v>
      </c>
      <c r="J119" s="55">
        <f t="shared" si="57"/>
        <v>50</v>
      </c>
      <c r="K119" s="55">
        <f t="shared" si="57"/>
        <v>8</v>
      </c>
      <c r="L119" s="55">
        <f t="shared" si="57"/>
        <v>6</v>
      </c>
      <c r="M119" s="55">
        <f t="shared" si="57"/>
        <v>2</v>
      </c>
      <c r="N119" s="55">
        <f t="shared" si="57"/>
        <v>42</v>
      </c>
      <c r="O119" s="55">
        <f t="shared" si="57"/>
        <v>26</v>
      </c>
      <c r="P119" s="55">
        <f t="shared" si="57"/>
        <v>16</v>
      </c>
      <c r="Q119" s="3"/>
    </row>
    <row r="120" spans="1:17" s="35" customFormat="1" ht="15.75">
      <c r="A120" s="3"/>
      <c r="B120" s="36"/>
      <c r="C120" s="21" t="s">
        <v>37</v>
      </c>
      <c r="D120" s="45">
        <f t="shared" ref="D120:D125" si="58">SUM(E120:F120)</f>
        <v>0</v>
      </c>
      <c r="E120" s="46">
        <v>0</v>
      </c>
      <c r="F120" s="50">
        <v>0</v>
      </c>
      <c r="G120" s="39">
        <f t="shared" ref="G120:G125" si="59">SUM(H120:I120)</f>
        <v>17</v>
      </c>
      <c r="H120" s="46">
        <v>6</v>
      </c>
      <c r="I120" s="46">
        <v>11</v>
      </c>
      <c r="J120" s="39">
        <f t="shared" ref="J120:J125" si="60">SUM(K120+N120)</f>
        <v>4</v>
      </c>
      <c r="K120" s="45">
        <f t="shared" ref="K120:K125" si="61">SUM(L120:M120)</f>
        <v>2</v>
      </c>
      <c r="L120" s="46">
        <v>2</v>
      </c>
      <c r="M120" s="46">
        <v>0</v>
      </c>
      <c r="N120" s="45">
        <f t="shared" ref="N120:N125" si="62">SUM(O120:P120)</f>
        <v>2</v>
      </c>
      <c r="O120" s="46">
        <v>1</v>
      </c>
      <c r="P120" s="46">
        <v>1</v>
      </c>
      <c r="Q120" s="3"/>
    </row>
    <row r="121" spans="1:17" s="35" customFormat="1" ht="31.5">
      <c r="A121" s="3"/>
      <c r="B121" s="36"/>
      <c r="C121" s="30" t="s">
        <v>118</v>
      </c>
      <c r="D121" s="45">
        <f t="shared" si="58"/>
        <v>0</v>
      </c>
      <c r="E121" s="46">
        <v>0</v>
      </c>
      <c r="F121" s="50">
        <v>0</v>
      </c>
      <c r="G121" s="39">
        <f t="shared" si="59"/>
        <v>0</v>
      </c>
      <c r="H121" s="46">
        <v>0</v>
      </c>
      <c r="I121" s="46">
        <v>0</v>
      </c>
      <c r="J121" s="39">
        <f t="shared" si="60"/>
        <v>0</v>
      </c>
      <c r="K121" s="45">
        <f t="shared" si="61"/>
        <v>0</v>
      </c>
      <c r="L121" s="46">
        <v>0</v>
      </c>
      <c r="M121" s="46">
        <v>0</v>
      </c>
      <c r="N121" s="45">
        <f t="shared" si="62"/>
        <v>0</v>
      </c>
      <c r="O121" s="46">
        <v>0</v>
      </c>
      <c r="P121" s="46">
        <v>0</v>
      </c>
      <c r="Q121" s="3"/>
    </row>
    <row r="122" spans="1:17" s="35" customFormat="1" ht="15.75">
      <c r="A122" s="3"/>
      <c r="B122" s="36"/>
      <c r="C122" s="21" t="s">
        <v>119</v>
      </c>
      <c r="D122" s="45">
        <f t="shared" si="58"/>
        <v>0</v>
      </c>
      <c r="E122" s="46">
        <v>0</v>
      </c>
      <c r="F122" s="50">
        <v>0</v>
      </c>
      <c r="G122" s="39">
        <f t="shared" si="59"/>
        <v>11</v>
      </c>
      <c r="H122" s="46">
        <v>0</v>
      </c>
      <c r="I122" s="46">
        <v>11</v>
      </c>
      <c r="J122" s="39">
        <f t="shared" si="60"/>
        <v>8</v>
      </c>
      <c r="K122" s="45">
        <f t="shared" si="61"/>
        <v>0</v>
      </c>
      <c r="L122" s="46">
        <v>0</v>
      </c>
      <c r="M122" s="46">
        <v>0</v>
      </c>
      <c r="N122" s="45">
        <f t="shared" si="62"/>
        <v>8</v>
      </c>
      <c r="O122" s="46">
        <v>7</v>
      </c>
      <c r="P122" s="46">
        <v>1</v>
      </c>
      <c r="Q122" s="3"/>
    </row>
    <row r="123" spans="1:17" s="35" customFormat="1" ht="15.75">
      <c r="A123" s="3"/>
      <c r="B123" s="36"/>
      <c r="C123" s="21" t="s">
        <v>120</v>
      </c>
      <c r="D123" s="45">
        <f t="shared" si="58"/>
        <v>0</v>
      </c>
      <c r="E123" s="46">
        <v>0</v>
      </c>
      <c r="F123" s="50">
        <v>0</v>
      </c>
      <c r="G123" s="39">
        <f t="shared" si="59"/>
        <v>1</v>
      </c>
      <c r="H123" s="46">
        <v>0</v>
      </c>
      <c r="I123" s="46">
        <v>1</v>
      </c>
      <c r="J123" s="39">
        <f t="shared" si="60"/>
        <v>1</v>
      </c>
      <c r="K123" s="45">
        <f t="shared" si="61"/>
        <v>1</v>
      </c>
      <c r="L123" s="46">
        <v>1</v>
      </c>
      <c r="M123" s="46">
        <v>0</v>
      </c>
      <c r="N123" s="45">
        <f t="shared" si="62"/>
        <v>0</v>
      </c>
      <c r="O123" s="46">
        <v>0</v>
      </c>
      <c r="P123" s="46">
        <v>0</v>
      </c>
      <c r="Q123" s="3"/>
    </row>
    <row r="124" spans="1:17" s="35" customFormat="1" ht="15.75">
      <c r="A124" s="3"/>
      <c r="B124" s="36"/>
      <c r="C124" s="30" t="s">
        <v>121</v>
      </c>
      <c r="D124" s="45">
        <f t="shared" si="58"/>
        <v>0</v>
      </c>
      <c r="E124" s="46">
        <v>0</v>
      </c>
      <c r="F124" s="50">
        <v>0</v>
      </c>
      <c r="G124" s="39">
        <f t="shared" si="59"/>
        <v>7</v>
      </c>
      <c r="H124" s="46">
        <v>3</v>
      </c>
      <c r="I124" s="46">
        <v>4</v>
      </c>
      <c r="J124" s="39">
        <f t="shared" si="60"/>
        <v>4</v>
      </c>
      <c r="K124" s="45">
        <f t="shared" si="61"/>
        <v>1</v>
      </c>
      <c r="L124" s="46">
        <v>1</v>
      </c>
      <c r="M124" s="46">
        <v>0</v>
      </c>
      <c r="N124" s="45">
        <f t="shared" si="62"/>
        <v>3</v>
      </c>
      <c r="O124" s="46">
        <v>3</v>
      </c>
      <c r="P124" s="46">
        <v>0</v>
      </c>
      <c r="Q124" s="3"/>
    </row>
    <row r="125" spans="1:17" s="35" customFormat="1" ht="15.75">
      <c r="A125" s="3"/>
      <c r="B125" s="36"/>
      <c r="C125" s="21" t="s">
        <v>91</v>
      </c>
      <c r="D125" s="45">
        <f t="shared" si="58"/>
        <v>0</v>
      </c>
      <c r="E125" s="46">
        <v>0</v>
      </c>
      <c r="F125" s="50">
        <v>0</v>
      </c>
      <c r="G125" s="39">
        <f t="shared" si="59"/>
        <v>0</v>
      </c>
      <c r="H125" s="46">
        <v>0</v>
      </c>
      <c r="I125" s="46">
        <v>0</v>
      </c>
      <c r="J125" s="39">
        <f t="shared" si="60"/>
        <v>0</v>
      </c>
      <c r="K125" s="45">
        <f t="shared" si="61"/>
        <v>0</v>
      </c>
      <c r="L125" s="46">
        <v>0</v>
      </c>
      <c r="M125" s="46">
        <v>0</v>
      </c>
      <c r="N125" s="45">
        <f t="shared" si="62"/>
        <v>0</v>
      </c>
      <c r="O125" s="46">
        <v>0</v>
      </c>
      <c r="P125" s="46">
        <v>0</v>
      </c>
      <c r="Q125" s="3"/>
    </row>
    <row r="126" spans="1:17" s="35" customFormat="1" ht="15.75">
      <c r="A126" s="3"/>
      <c r="B126" s="36"/>
      <c r="C126" s="51" t="s">
        <v>122</v>
      </c>
      <c r="D126" s="44">
        <f t="shared" ref="D126:P126" si="63">SUM(D120:D125)</f>
        <v>0</v>
      </c>
      <c r="E126" s="44">
        <f t="shared" si="63"/>
        <v>0</v>
      </c>
      <c r="F126" s="44">
        <f t="shared" si="63"/>
        <v>0</v>
      </c>
      <c r="G126" s="44">
        <f t="shared" si="63"/>
        <v>36</v>
      </c>
      <c r="H126" s="44">
        <f t="shared" si="63"/>
        <v>9</v>
      </c>
      <c r="I126" s="44">
        <f t="shared" si="63"/>
        <v>27</v>
      </c>
      <c r="J126" s="44">
        <f t="shared" si="63"/>
        <v>17</v>
      </c>
      <c r="K126" s="44">
        <f t="shared" si="63"/>
        <v>4</v>
      </c>
      <c r="L126" s="44">
        <f t="shared" si="63"/>
        <v>4</v>
      </c>
      <c r="M126" s="44">
        <f t="shared" si="63"/>
        <v>0</v>
      </c>
      <c r="N126" s="44">
        <f t="shared" si="63"/>
        <v>13</v>
      </c>
      <c r="O126" s="44">
        <f t="shared" si="63"/>
        <v>11</v>
      </c>
      <c r="P126" s="44">
        <f t="shared" si="63"/>
        <v>2</v>
      </c>
      <c r="Q126" s="3"/>
    </row>
    <row r="127" spans="1:17" s="35" customFormat="1" ht="15.75">
      <c r="A127" s="3"/>
      <c r="B127" s="36"/>
      <c r="C127" s="21" t="s">
        <v>37</v>
      </c>
      <c r="D127" s="45">
        <f>SUM(E127:F127)</f>
        <v>0</v>
      </c>
      <c r="E127" s="46">
        <v>0</v>
      </c>
      <c r="F127" s="50">
        <v>0</v>
      </c>
      <c r="G127" s="39">
        <f>SUM(H127:I127)</f>
        <v>16</v>
      </c>
      <c r="H127" s="46">
        <v>6</v>
      </c>
      <c r="I127" s="46">
        <v>10</v>
      </c>
      <c r="J127" s="39">
        <f>SUM(K127+N127)</f>
        <v>5</v>
      </c>
      <c r="K127" s="45">
        <f>SUM(L127:M127)</f>
        <v>1</v>
      </c>
      <c r="L127" s="46">
        <v>1</v>
      </c>
      <c r="M127" s="46">
        <v>0</v>
      </c>
      <c r="N127" s="45">
        <f>SUM(O127:P127)</f>
        <v>4</v>
      </c>
      <c r="O127" s="46">
        <v>4</v>
      </c>
      <c r="P127" s="46">
        <v>0</v>
      </c>
      <c r="Q127" s="3"/>
    </row>
    <row r="128" spans="1:17" s="35" customFormat="1" ht="15.75">
      <c r="A128" s="3"/>
      <c r="B128" s="36"/>
      <c r="C128" s="30" t="s">
        <v>123</v>
      </c>
      <c r="D128" s="45">
        <f>SUM(E128:F128)</f>
        <v>0</v>
      </c>
      <c r="E128" s="46">
        <v>0</v>
      </c>
      <c r="F128" s="50">
        <v>0</v>
      </c>
      <c r="G128" s="39">
        <f>SUM(H128:I128)</f>
        <v>11</v>
      </c>
      <c r="H128" s="46">
        <v>5</v>
      </c>
      <c r="I128" s="46">
        <v>6</v>
      </c>
      <c r="J128" s="39">
        <f>SUM(K128+N128)</f>
        <v>0</v>
      </c>
      <c r="K128" s="45">
        <f>SUM(L128:M128)</f>
        <v>0</v>
      </c>
      <c r="L128" s="46">
        <v>0</v>
      </c>
      <c r="M128" s="46">
        <v>0</v>
      </c>
      <c r="N128" s="45">
        <f>SUM(O128:P128)</f>
        <v>0</v>
      </c>
      <c r="O128" s="46">
        <v>0</v>
      </c>
      <c r="P128" s="46">
        <v>0</v>
      </c>
      <c r="Q128" s="3"/>
    </row>
    <row r="129" spans="1:17" s="35" customFormat="1" ht="31.5">
      <c r="A129" s="3"/>
      <c r="B129" s="36"/>
      <c r="C129" s="47" t="s">
        <v>124</v>
      </c>
      <c r="D129" s="45">
        <v>0</v>
      </c>
      <c r="E129" s="46">
        <v>0</v>
      </c>
      <c r="F129" s="46">
        <v>0</v>
      </c>
      <c r="G129" s="39">
        <f>H129+I129</f>
        <v>5</v>
      </c>
      <c r="H129" s="46">
        <v>1</v>
      </c>
      <c r="I129" s="46">
        <v>4</v>
      </c>
      <c r="J129" s="39">
        <f>K129+N129</f>
        <v>2</v>
      </c>
      <c r="K129" s="45">
        <f>L129+M129</f>
        <v>0</v>
      </c>
      <c r="L129" s="46">
        <v>0</v>
      </c>
      <c r="M129" s="46">
        <v>0</v>
      </c>
      <c r="N129" s="45">
        <f>O129+P129</f>
        <v>2</v>
      </c>
      <c r="O129" s="46">
        <v>2</v>
      </c>
      <c r="P129" s="46">
        <v>0</v>
      </c>
      <c r="Q129" s="3"/>
    </row>
    <row r="130" spans="1:17" s="35" customFormat="1" ht="15.75">
      <c r="A130" s="3"/>
      <c r="B130" s="36"/>
      <c r="C130" s="47" t="s">
        <v>125</v>
      </c>
      <c r="D130" s="45">
        <f>SUM(E130:F130)</f>
        <v>0</v>
      </c>
      <c r="E130" s="46">
        <v>0</v>
      </c>
      <c r="F130" s="50">
        <v>0</v>
      </c>
      <c r="G130" s="39">
        <f>SUM(H130:I130)</f>
        <v>0</v>
      </c>
      <c r="H130" s="46">
        <v>0</v>
      </c>
      <c r="I130" s="46">
        <v>0</v>
      </c>
      <c r="J130" s="39">
        <f>SUM(K130+N130)</f>
        <v>0</v>
      </c>
      <c r="K130" s="45">
        <f>SUM(L130:M130)</f>
        <v>0</v>
      </c>
      <c r="L130" s="46">
        <v>0</v>
      </c>
      <c r="M130" s="46">
        <v>0</v>
      </c>
      <c r="N130" s="45">
        <f>SUM(O130:P130)</f>
        <v>0</v>
      </c>
      <c r="O130" s="46">
        <v>0</v>
      </c>
      <c r="P130" s="46">
        <v>0</v>
      </c>
      <c r="Q130" s="3"/>
    </row>
    <row r="131" spans="1:17" s="35" customFormat="1" ht="15.75">
      <c r="A131" s="3"/>
      <c r="B131" s="36"/>
      <c r="C131" s="51" t="s">
        <v>126</v>
      </c>
      <c r="D131" s="44">
        <f t="shared" ref="D131:P131" si="64">SUM(D127:D130)</f>
        <v>0</v>
      </c>
      <c r="E131" s="44">
        <f t="shared" si="64"/>
        <v>0</v>
      </c>
      <c r="F131" s="44">
        <f t="shared" si="64"/>
        <v>0</v>
      </c>
      <c r="G131" s="44">
        <f t="shared" si="64"/>
        <v>32</v>
      </c>
      <c r="H131" s="44">
        <f t="shared" si="64"/>
        <v>12</v>
      </c>
      <c r="I131" s="44">
        <f t="shared" si="64"/>
        <v>20</v>
      </c>
      <c r="J131" s="44">
        <f t="shared" si="64"/>
        <v>7</v>
      </c>
      <c r="K131" s="44">
        <f t="shared" si="64"/>
        <v>1</v>
      </c>
      <c r="L131" s="44">
        <f t="shared" si="64"/>
        <v>1</v>
      </c>
      <c r="M131" s="44">
        <f t="shared" si="64"/>
        <v>0</v>
      </c>
      <c r="N131" s="44">
        <f t="shared" si="64"/>
        <v>6</v>
      </c>
      <c r="O131" s="44">
        <f t="shared" si="64"/>
        <v>6</v>
      </c>
      <c r="P131" s="44">
        <f t="shared" si="64"/>
        <v>0</v>
      </c>
      <c r="Q131" s="3"/>
    </row>
    <row r="132" spans="1:17" s="35" customFormat="1" ht="15.75">
      <c r="A132" s="3"/>
      <c r="B132" s="36"/>
      <c r="C132" s="21" t="s">
        <v>37</v>
      </c>
      <c r="D132" s="45">
        <f>SUM(E132:F132)</f>
        <v>0</v>
      </c>
      <c r="E132" s="56">
        <v>0</v>
      </c>
      <c r="F132" s="50">
        <v>0</v>
      </c>
      <c r="G132" s="39">
        <f>SUM(H132:I132)</f>
        <v>44</v>
      </c>
      <c r="H132" s="46">
        <v>18</v>
      </c>
      <c r="I132" s="46">
        <v>26</v>
      </c>
      <c r="J132" s="39">
        <f>SUM(K132+N132)</f>
        <v>23</v>
      </c>
      <c r="K132" s="45">
        <f>SUM(L132:M132)</f>
        <v>10</v>
      </c>
      <c r="L132" s="46">
        <v>9</v>
      </c>
      <c r="M132" s="46">
        <v>1</v>
      </c>
      <c r="N132" s="45">
        <f>SUM(O132:P132)</f>
        <v>13</v>
      </c>
      <c r="O132" s="46">
        <v>11</v>
      </c>
      <c r="P132" s="46">
        <v>2</v>
      </c>
      <c r="Q132" s="3"/>
    </row>
    <row r="133" spans="1:17" s="35" customFormat="1" ht="15.75">
      <c r="A133" s="3"/>
      <c r="B133" s="36"/>
      <c r="C133" s="29" t="s">
        <v>127</v>
      </c>
      <c r="D133" s="45">
        <f>SUM(E133:F133)</f>
        <v>0</v>
      </c>
      <c r="E133" s="56">
        <v>0</v>
      </c>
      <c r="F133" s="50">
        <v>0</v>
      </c>
      <c r="G133" s="39">
        <f>SUM(H133:I133)</f>
        <v>17</v>
      </c>
      <c r="H133" s="46">
        <v>4</v>
      </c>
      <c r="I133" s="46">
        <v>13</v>
      </c>
      <c r="J133" s="39">
        <f>SUM(K133+N133)</f>
        <v>8</v>
      </c>
      <c r="K133" s="45">
        <f>SUM(L133:M133)</f>
        <v>2</v>
      </c>
      <c r="L133" s="46">
        <v>2</v>
      </c>
      <c r="M133" s="46">
        <v>0</v>
      </c>
      <c r="N133" s="45">
        <f>SUM(O133:P133)</f>
        <v>6</v>
      </c>
      <c r="O133" s="46">
        <v>6</v>
      </c>
      <c r="P133" s="46">
        <v>0</v>
      </c>
      <c r="Q133" s="3"/>
    </row>
    <row r="134" spans="1:17" s="35" customFormat="1" ht="15.75">
      <c r="A134" s="3"/>
      <c r="B134" s="36"/>
      <c r="C134" s="21" t="s">
        <v>128</v>
      </c>
      <c r="D134" s="45">
        <f>SUM(E134:F134)</f>
        <v>0</v>
      </c>
      <c r="E134" s="56">
        <v>0</v>
      </c>
      <c r="F134" s="50">
        <v>0</v>
      </c>
      <c r="G134" s="39">
        <f>SUM(H134:I134)</f>
        <v>19</v>
      </c>
      <c r="H134" s="46">
        <v>9</v>
      </c>
      <c r="I134" s="46">
        <v>10</v>
      </c>
      <c r="J134" s="39">
        <f>SUM(K134+N134)</f>
        <v>18</v>
      </c>
      <c r="K134" s="45">
        <f>SUM(L134:M134)</f>
        <v>9</v>
      </c>
      <c r="L134" s="46">
        <v>4</v>
      </c>
      <c r="M134" s="46">
        <v>5</v>
      </c>
      <c r="N134" s="45">
        <f>SUM(O134:P134)</f>
        <v>9</v>
      </c>
      <c r="O134" s="46">
        <v>5</v>
      </c>
      <c r="P134" s="46">
        <v>4</v>
      </c>
      <c r="Q134" s="3"/>
    </row>
    <row r="135" spans="1:17" s="35" customFormat="1" ht="15.75">
      <c r="A135" s="3"/>
      <c r="B135" s="36"/>
      <c r="C135" s="51" t="s">
        <v>129</v>
      </c>
      <c r="D135" s="44">
        <f t="shared" ref="D135:P135" si="65">SUM(D132:D134)</f>
        <v>0</v>
      </c>
      <c r="E135" s="44">
        <f t="shared" si="65"/>
        <v>0</v>
      </c>
      <c r="F135" s="44">
        <f t="shared" si="65"/>
        <v>0</v>
      </c>
      <c r="G135" s="44">
        <f t="shared" si="65"/>
        <v>80</v>
      </c>
      <c r="H135" s="44">
        <f t="shared" si="65"/>
        <v>31</v>
      </c>
      <c r="I135" s="44">
        <f t="shared" si="65"/>
        <v>49</v>
      </c>
      <c r="J135" s="44">
        <f t="shared" si="65"/>
        <v>49</v>
      </c>
      <c r="K135" s="44">
        <f t="shared" si="65"/>
        <v>21</v>
      </c>
      <c r="L135" s="44">
        <f t="shared" si="65"/>
        <v>15</v>
      </c>
      <c r="M135" s="44">
        <f t="shared" si="65"/>
        <v>6</v>
      </c>
      <c r="N135" s="44">
        <f t="shared" si="65"/>
        <v>28</v>
      </c>
      <c r="O135" s="44">
        <f t="shared" si="65"/>
        <v>22</v>
      </c>
      <c r="P135" s="44">
        <f t="shared" si="65"/>
        <v>6</v>
      </c>
      <c r="Q135" s="3"/>
    </row>
    <row r="136" spans="1:17" s="35" customFormat="1" ht="15.75">
      <c r="A136" s="3"/>
      <c r="B136" s="36"/>
      <c r="C136" s="21" t="s">
        <v>37</v>
      </c>
      <c r="D136" s="45">
        <f>SUM(E136:F136)</f>
        <v>0</v>
      </c>
      <c r="E136" s="56">
        <v>0</v>
      </c>
      <c r="F136" s="50">
        <v>0</v>
      </c>
      <c r="G136" s="39">
        <f>SUM(H136:I136)</f>
        <v>28</v>
      </c>
      <c r="H136" s="46">
        <v>7</v>
      </c>
      <c r="I136" s="46">
        <v>21</v>
      </c>
      <c r="J136" s="39">
        <f>SUM(K136+N136)</f>
        <v>24</v>
      </c>
      <c r="K136" s="45">
        <f>SUM(L136:M136)</f>
        <v>6</v>
      </c>
      <c r="L136" s="46">
        <v>4</v>
      </c>
      <c r="M136" s="46">
        <v>2</v>
      </c>
      <c r="N136" s="45">
        <f>SUM(O136:P136)</f>
        <v>18</v>
      </c>
      <c r="O136" s="46">
        <v>13</v>
      </c>
      <c r="P136" s="46">
        <v>5</v>
      </c>
      <c r="Q136" s="3"/>
    </row>
    <row r="137" spans="1:17" s="35" customFormat="1" ht="15.75">
      <c r="A137" s="3"/>
      <c r="B137" s="36"/>
      <c r="C137" s="42" t="s">
        <v>130</v>
      </c>
      <c r="D137" s="45">
        <f>SUM(E137:F137)</f>
        <v>0</v>
      </c>
      <c r="E137" s="56">
        <v>0</v>
      </c>
      <c r="F137" s="50">
        <v>0</v>
      </c>
      <c r="G137" s="39">
        <f>SUM(H137:I137)</f>
        <v>55</v>
      </c>
      <c r="H137" s="46">
        <v>11</v>
      </c>
      <c r="I137" s="46">
        <v>44</v>
      </c>
      <c r="J137" s="39">
        <f>SUM(K137+N137)</f>
        <v>47</v>
      </c>
      <c r="K137" s="45">
        <f>SUM(L137:M137)</f>
        <v>10</v>
      </c>
      <c r="L137" s="46">
        <v>7</v>
      </c>
      <c r="M137" s="46">
        <v>3</v>
      </c>
      <c r="N137" s="45">
        <f>SUM(O137:P137)</f>
        <v>37</v>
      </c>
      <c r="O137" s="46">
        <v>27</v>
      </c>
      <c r="P137" s="46">
        <v>10</v>
      </c>
      <c r="Q137" s="3"/>
    </row>
    <row r="138" spans="1:17" s="35" customFormat="1" ht="15.75">
      <c r="A138" s="3"/>
      <c r="B138" s="36"/>
      <c r="C138" s="21" t="s">
        <v>131</v>
      </c>
      <c r="D138" s="45">
        <f>SUM(E138:F138)</f>
        <v>0</v>
      </c>
      <c r="E138" s="56">
        <v>0</v>
      </c>
      <c r="F138" s="50">
        <v>0</v>
      </c>
      <c r="G138" s="39">
        <f>SUM(H138:I138)</f>
        <v>10</v>
      </c>
      <c r="H138" s="46">
        <v>1</v>
      </c>
      <c r="I138" s="46">
        <v>9</v>
      </c>
      <c r="J138" s="39">
        <f>SUM(K138+N138)</f>
        <v>10</v>
      </c>
      <c r="K138" s="45">
        <f>SUM(L138:M138)</f>
        <v>1</v>
      </c>
      <c r="L138" s="46">
        <v>1</v>
      </c>
      <c r="M138" s="46">
        <v>0</v>
      </c>
      <c r="N138" s="45">
        <f>SUM(O138:P138)</f>
        <v>9</v>
      </c>
      <c r="O138" s="46">
        <v>7</v>
      </c>
      <c r="P138" s="46">
        <v>2</v>
      </c>
      <c r="Q138" s="3"/>
    </row>
    <row r="139" spans="1:17" s="35" customFormat="1" ht="15.75">
      <c r="A139" s="3"/>
      <c r="B139" s="36"/>
      <c r="C139" s="51" t="s">
        <v>132</v>
      </c>
      <c r="D139" s="45">
        <f>D136+D137+D138</f>
        <v>0</v>
      </c>
      <c r="E139" s="45">
        <f>E136+E137+E138</f>
        <v>0</v>
      </c>
      <c r="F139" s="44">
        <f t="shared" ref="F139:P139" si="66">SUM(F136:F138)</f>
        <v>0</v>
      </c>
      <c r="G139" s="39">
        <f t="shared" si="66"/>
        <v>93</v>
      </c>
      <c r="H139" s="45">
        <f t="shared" si="66"/>
        <v>19</v>
      </c>
      <c r="I139" s="45">
        <f t="shared" si="66"/>
        <v>74</v>
      </c>
      <c r="J139" s="39">
        <f t="shared" si="66"/>
        <v>81</v>
      </c>
      <c r="K139" s="41">
        <f t="shared" si="66"/>
        <v>17</v>
      </c>
      <c r="L139" s="45">
        <f t="shared" si="66"/>
        <v>12</v>
      </c>
      <c r="M139" s="45">
        <f t="shared" si="66"/>
        <v>5</v>
      </c>
      <c r="N139" s="41">
        <f t="shared" si="66"/>
        <v>64</v>
      </c>
      <c r="O139" s="45">
        <f t="shared" si="66"/>
        <v>47</v>
      </c>
      <c r="P139" s="45">
        <f t="shared" si="66"/>
        <v>17</v>
      </c>
      <c r="Q139" s="3"/>
    </row>
    <row r="140" spans="1:17" s="35" customFormat="1" ht="15.75">
      <c r="A140" s="3"/>
      <c r="B140" s="36"/>
      <c r="C140" s="21" t="s">
        <v>37</v>
      </c>
      <c r="D140" s="45">
        <f>SUM(E140:F140)</f>
        <v>0</v>
      </c>
      <c r="E140" s="56">
        <v>0</v>
      </c>
      <c r="F140" s="50">
        <v>0</v>
      </c>
      <c r="G140" s="39">
        <f>SUM(H140:I140)</f>
        <v>18</v>
      </c>
      <c r="H140" s="46">
        <v>2</v>
      </c>
      <c r="I140" s="46">
        <v>16</v>
      </c>
      <c r="J140" s="39">
        <f>SUM(K140+N140)</f>
        <v>1</v>
      </c>
      <c r="K140" s="45">
        <f>SUM(L140:M140)</f>
        <v>0</v>
      </c>
      <c r="L140" s="46">
        <v>0</v>
      </c>
      <c r="M140" s="46">
        <v>0</v>
      </c>
      <c r="N140" s="45">
        <f>SUM(O140:P140)</f>
        <v>1</v>
      </c>
      <c r="O140" s="46">
        <v>1</v>
      </c>
      <c r="P140" s="46">
        <v>0</v>
      </c>
      <c r="Q140" s="3"/>
    </row>
    <row r="141" spans="1:17" s="35" customFormat="1" ht="15.75">
      <c r="A141" s="3"/>
      <c r="B141" s="36"/>
      <c r="C141" s="30" t="s">
        <v>133</v>
      </c>
      <c r="D141" s="45">
        <f>SUM(E141:F141)</f>
        <v>0</v>
      </c>
      <c r="E141" s="56">
        <v>0</v>
      </c>
      <c r="F141" s="50">
        <v>0</v>
      </c>
      <c r="G141" s="39">
        <f>SUM(H141:I141)</f>
        <v>2</v>
      </c>
      <c r="H141" s="46">
        <v>0</v>
      </c>
      <c r="I141" s="46">
        <v>2</v>
      </c>
      <c r="J141" s="39">
        <f>SUM(K141+N141)</f>
        <v>2</v>
      </c>
      <c r="K141" s="45">
        <f>SUM(L141:M141)</f>
        <v>0</v>
      </c>
      <c r="L141" s="46">
        <v>0</v>
      </c>
      <c r="M141" s="46">
        <v>0</v>
      </c>
      <c r="N141" s="45">
        <f>SUM(O141:P141)</f>
        <v>2</v>
      </c>
      <c r="O141" s="46">
        <v>0</v>
      </c>
      <c r="P141" s="46">
        <v>2</v>
      </c>
      <c r="Q141" s="3"/>
    </row>
    <row r="142" spans="1:17" s="35" customFormat="1" ht="15.75">
      <c r="A142" s="3"/>
      <c r="B142" s="36"/>
      <c r="C142" s="21" t="s">
        <v>134</v>
      </c>
      <c r="D142" s="45">
        <f>SUM(E142:F142)</f>
        <v>0</v>
      </c>
      <c r="E142" s="56">
        <v>0</v>
      </c>
      <c r="F142" s="50">
        <v>0</v>
      </c>
      <c r="G142" s="39">
        <f>SUM(H142:I142)</f>
        <v>21</v>
      </c>
      <c r="H142" s="46">
        <v>9</v>
      </c>
      <c r="I142" s="46">
        <v>12</v>
      </c>
      <c r="J142" s="39">
        <f>SUM(K142+N142)</f>
        <v>15</v>
      </c>
      <c r="K142" s="45">
        <f>SUM(L142:M142)</f>
        <v>4</v>
      </c>
      <c r="L142" s="46">
        <v>3</v>
      </c>
      <c r="M142" s="46">
        <v>1</v>
      </c>
      <c r="N142" s="45">
        <f>SUM(O142:P142)</f>
        <v>11</v>
      </c>
      <c r="O142" s="46">
        <v>6</v>
      </c>
      <c r="P142" s="46">
        <v>5</v>
      </c>
      <c r="Q142" s="3"/>
    </row>
    <row r="143" spans="1:17" s="35" customFormat="1" ht="15.75">
      <c r="A143" s="3"/>
      <c r="B143" s="36"/>
      <c r="C143" s="21" t="s">
        <v>135</v>
      </c>
      <c r="D143" s="56">
        <v>0</v>
      </c>
      <c r="E143" s="56">
        <v>0</v>
      </c>
      <c r="F143" s="56">
        <v>0</v>
      </c>
      <c r="G143" s="57">
        <v>0</v>
      </c>
      <c r="H143" s="56">
        <v>0</v>
      </c>
      <c r="I143" s="56">
        <v>0</v>
      </c>
      <c r="J143" s="57">
        <v>0</v>
      </c>
      <c r="K143" s="57">
        <v>0</v>
      </c>
      <c r="L143" s="56">
        <v>0</v>
      </c>
      <c r="M143" s="56">
        <v>0</v>
      </c>
      <c r="N143" s="57">
        <v>0</v>
      </c>
      <c r="O143" s="56">
        <v>0</v>
      </c>
      <c r="P143" s="56">
        <v>0</v>
      </c>
      <c r="Q143" s="3"/>
    </row>
    <row r="144" spans="1:17" s="35" customFormat="1" ht="15.75">
      <c r="A144" s="3"/>
      <c r="B144" s="36"/>
      <c r="C144" s="51" t="s">
        <v>136</v>
      </c>
      <c r="D144" s="44">
        <f t="shared" ref="D144:P144" si="67">SUM(D140:D143)</f>
        <v>0</v>
      </c>
      <c r="E144" s="44">
        <f t="shared" si="67"/>
        <v>0</v>
      </c>
      <c r="F144" s="44">
        <f t="shared" si="67"/>
        <v>0</v>
      </c>
      <c r="G144" s="44">
        <f t="shared" si="67"/>
        <v>41</v>
      </c>
      <c r="H144" s="44">
        <f t="shared" si="67"/>
        <v>11</v>
      </c>
      <c r="I144" s="44">
        <f t="shared" si="67"/>
        <v>30</v>
      </c>
      <c r="J144" s="44">
        <f t="shared" si="67"/>
        <v>18</v>
      </c>
      <c r="K144" s="44">
        <f t="shared" si="67"/>
        <v>4</v>
      </c>
      <c r="L144" s="44">
        <f t="shared" si="67"/>
        <v>3</v>
      </c>
      <c r="M144" s="44">
        <f t="shared" si="67"/>
        <v>1</v>
      </c>
      <c r="N144" s="44">
        <f t="shared" si="67"/>
        <v>14</v>
      </c>
      <c r="O144" s="44">
        <f t="shared" si="67"/>
        <v>7</v>
      </c>
      <c r="P144" s="44">
        <f t="shared" si="67"/>
        <v>7</v>
      </c>
      <c r="Q144" s="3"/>
    </row>
    <row r="145" spans="1:17" s="35" customFormat="1" ht="15.75">
      <c r="A145" s="3"/>
      <c r="B145" s="36"/>
      <c r="C145" s="21" t="s">
        <v>37</v>
      </c>
      <c r="D145" s="45">
        <f>SUM(E145:F145)</f>
        <v>0</v>
      </c>
      <c r="E145" s="56">
        <v>0</v>
      </c>
      <c r="F145" s="50">
        <v>0</v>
      </c>
      <c r="G145" s="39">
        <f>SUM(H145:I145)</f>
        <v>60</v>
      </c>
      <c r="H145" s="46">
        <v>30</v>
      </c>
      <c r="I145" s="46">
        <v>30</v>
      </c>
      <c r="J145" s="39">
        <f>SUM(K145+N145)</f>
        <v>54</v>
      </c>
      <c r="K145" s="45">
        <f>SUM(L145:M145)</f>
        <v>25</v>
      </c>
      <c r="L145" s="46">
        <v>23</v>
      </c>
      <c r="M145" s="46">
        <v>2</v>
      </c>
      <c r="N145" s="45">
        <f>SUM(O145:P145)</f>
        <v>29</v>
      </c>
      <c r="O145" s="46">
        <v>27</v>
      </c>
      <c r="P145" s="46">
        <v>2</v>
      </c>
      <c r="Q145" s="3"/>
    </row>
    <row r="146" spans="1:17" s="35" customFormat="1" ht="15.75">
      <c r="A146" s="3"/>
      <c r="B146" s="36"/>
      <c r="C146" s="21" t="s">
        <v>137</v>
      </c>
      <c r="D146" s="45">
        <f>SUM(E146:F146)</f>
        <v>0</v>
      </c>
      <c r="E146" s="56">
        <v>0</v>
      </c>
      <c r="F146" s="50">
        <v>0</v>
      </c>
      <c r="G146" s="39">
        <f>SUM(H146:I146)</f>
        <v>49</v>
      </c>
      <c r="H146" s="46">
        <v>14</v>
      </c>
      <c r="I146" s="46">
        <v>35</v>
      </c>
      <c r="J146" s="39">
        <f>SUM(K146+N146)</f>
        <v>46</v>
      </c>
      <c r="K146" s="45">
        <f>SUM(L146:M146)</f>
        <v>12</v>
      </c>
      <c r="L146" s="46">
        <v>11</v>
      </c>
      <c r="M146" s="46">
        <v>1</v>
      </c>
      <c r="N146" s="45">
        <f>SUM(O146:P146)</f>
        <v>34</v>
      </c>
      <c r="O146" s="46">
        <v>17</v>
      </c>
      <c r="P146" s="46">
        <v>17</v>
      </c>
      <c r="Q146" s="3"/>
    </row>
    <row r="147" spans="1:17" s="35" customFormat="1" ht="15.75">
      <c r="A147" s="3"/>
      <c r="B147" s="36"/>
      <c r="C147" s="30" t="s">
        <v>138</v>
      </c>
      <c r="D147" s="45">
        <f>SUM(E147:F147)</f>
        <v>0</v>
      </c>
      <c r="E147" s="56">
        <v>0</v>
      </c>
      <c r="F147" s="50">
        <v>0</v>
      </c>
      <c r="G147" s="39">
        <f>SUM(H147:I147)</f>
        <v>47</v>
      </c>
      <c r="H147" s="46">
        <v>22</v>
      </c>
      <c r="I147" s="46">
        <v>25</v>
      </c>
      <c r="J147" s="39">
        <f>SUM(K147+N147)</f>
        <v>36</v>
      </c>
      <c r="K147" s="45">
        <f>SUM(L147:M147)</f>
        <v>16</v>
      </c>
      <c r="L147" s="46">
        <v>9</v>
      </c>
      <c r="M147" s="46">
        <v>7</v>
      </c>
      <c r="N147" s="45">
        <f>SUM(O147:P147)</f>
        <v>20</v>
      </c>
      <c r="O147" s="46">
        <v>12</v>
      </c>
      <c r="P147" s="46">
        <v>8</v>
      </c>
      <c r="Q147" s="3"/>
    </row>
    <row r="148" spans="1:17" s="35" customFormat="1" ht="15.75">
      <c r="A148" s="3"/>
      <c r="B148" s="36"/>
      <c r="C148" s="51" t="s">
        <v>139</v>
      </c>
      <c r="D148" s="44">
        <f t="shared" ref="D148:P148" si="68">SUM(D145:D147)</f>
        <v>0</v>
      </c>
      <c r="E148" s="44">
        <f t="shared" si="68"/>
        <v>0</v>
      </c>
      <c r="F148" s="44">
        <f t="shared" si="68"/>
        <v>0</v>
      </c>
      <c r="G148" s="44">
        <f t="shared" si="68"/>
        <v>156</v>
      </c>
      <c r="H148" s="44">
        <f t="shared" si="68"/>
        <v>66</v>
      </c>
      <c r="I148" s="44">
        <f t="shared" si="68"/>
        <v>90</v>
      </c>
      <c r="J148" s="44">
        <f t="shared" si="68"/>
        <v>136</v>
      </c>
      <c r="K148" s="44">
        <f t="shared" si="68"/>
        <v>53</v>
      </c>
      <c r="L148" s="44">
        <f t="shared" si="68"/>
        <v>43</v>
      </c>
      <c r="M148" s="44">
        <f t="shared" si="68"/>
        <v>10</v>
      </c>
      <c r="N148" s="44">
        <f t="shared" si="68"/>
        <v>83</v>
      </c>
      <c r="O148" s="44">
        <f t="shared" si="68"/>
        <v>56</v>
      </c>
      <c r="P148" s="44">
        <f t="shared" si="68"/>
        <v>27</v>
      </c>
      <c r="Q148" s="3"/>
    </row>
    <row r="149" spans="1:17" s="35" customFormat="1" ht="15.75">
      <c r="A149" s="3"/>
      <c r="B149" s="36"/>
      <c r="C149" s="21" t="s">
        <v>37</v>
      </c>
      <c r="D149" s="45">
        <f t="shared" ref="D149:D156" si="69">SUM(E149:F149)</f>
        <v>0</v>
      </c>
      <c r="E149" s="56">
        <v>0</v>
      </c>
      <c r="F149" s="50">
        <v>0</v>
      </c>
      <c r="G149" s="39">
        <f t="shared" ref="G149:G156" si="70">SUM(H149:I149)</f>
        <v>30</v>
      </c>
      <c r="H149" s="46">
        <v>12</v>
      </c>
      <c r="I149" s="46">
        <v>18</v>
      </c>
      <c r="J149" s="39">
        <f t="shared" ref="J149:J156" si="71">SUM(K149+N149)</f>
        <v>15</v>
      </c>
      <c r="K149" s="45">
        <f t="shared" ref="K149:K156" si="72">SUM(L149:M149)</f>
        <v>8</v>
      </c>
      <c r="L149" s="46">
        <v>7</v>
      </c>
      <c r="M149" s="46">
        <v>1</v>
      </c>
      <c r="N149" s="45">
        <f t="shared" ref="N149:N156" si="73">SUM(O149:P149)</f>
        <v>7</v>
      </c>
      <c r="O149" s="46">
        <v>6</v>
      </c>
      <c r="P149" s="46">
        <v>1</v>
      </c>
      <c r="Q149" s="3"/>
    </row>
    <row r="150" spans="1:17" s="35" customFormat="1" ht="15.75">
      <c r="A150" s="3"/>
      <c r="B150" s="36"/>
      <c r="C150" s="21" t="s">
        <v>140</v>
      </c>
      <c r="D150" s="45">
        <f t="shared" si="69"/>
        <v>0</v>
      </c>
      <c r="E150" s="56">
        <v>0</v>
      </c>
      <c r="F150" s="50">
        <v>0</v>
      </c>
      <c r="G150" s="39">
        <f t="shared" si="70"/>
        <v>39</v>
      </c>
      <c r="H150" s="46">
        <v>13</v>
      </c>
      <c r="I150" s="46">
        <v>26</v>
      </c>
      <c r="J150" s="39">
        <f t="shared" si="71"/>
        <v>28</v>
      </c>
      <c r="K150" s="45">
        <f t="shared" si="72"/>
        <v>8</v>
      </c>
      <c r="L150" s="46">
        <v>5</v>
      </c>
      <c r="M150" s="46">
        <v>3</v>
      </c>
      <c r="N150" s="45">
        <f t="shared" si="73"/>
        <v>20</v>
      </c>
      <c r="O150" s="46">
        <v>15</v>
      </c>
      <c r="P150" s="46">
        <v>5</v>
      </c>
      <c r="Q150" s="3"/>
    </row>
    <row r="151" spans="1:17" s="35" customFormat="1" ht="15.75">
      <c r="A151" s="3"/>
      <c r="B151" s="36"/>
      <c r="C151" s="58" t="s">
        <v>141</v>
      </c>
      <c r="D151" s="45">
        <f t="shared" si="69"/>
        <v>0</v>
      </c>
      <c r="E151" s="56">
        <v>0</v>
      </c>
      <c r="F151" s="50">
        <v>0</v>
      </c>
      <c r="G151" s="39">
        <f t="shared" si="70"/>
        <v>2</v>
      </c>
      <c r="H151" s="46">
        <v>1</v>
      </c>
      <c r="I151" s="46">
        <v>1</v>
      </c>
      <c r="J151" s="39">
        <f t="shared" si="71"/>
        <v>1</v>
      </c>
      <c r="K151" s="45">
        <f t="shared" si="72"/>
        <v>0</v>
      </c>
      <c r="L151" s="46">
        <v>0</v>
      </c>
      <c r="M151" s="46">
        <v>0</v>
      </c>
      <c r="N151" s="45">
        <f t="shared" si="73"/>
        <v>1</v>
      </c>
      <c r="O151" s="46">
        <v>1</v>
      </c>
      <c r="P151" s="46">
        <v>0</v>
      </c>
      <c r="Q151" s="3"/>
    </row>
    <row r="152" spans="1:17" s="35" customFormat="1" ht="15.75">
      <c r="A152" s="3"/>
      <c r="B152" s="36"/>
      <c r="C152" s="42" t="s">
        <v>142</v>
      </c>
      <c r="D152" s="45">
        <f t="shared" si="69"/>
        <v>0</v>
      </c>
      <c r="E152" s="56">
        <v>0</v>
      </c>
      <c r="F152" s="50">
        <v>0</v>
      </c>
      <c r="G152" s="39">
        <f t="shared" si="70"/>
        <v>3</v>
      </c>
      <c r="H152" s="46">
        <v>0</v>
      </c>
      <c r="I152" s="46">
        <v>3</v>
      </c>
      <c r="J152" s="39">
        <f t="shared" si="71"/>
        <v>2</v>
      </c>
      <c r="K152" s="45">
        <f t="shared" si="72"/>
        <v>0</v>
      </c>
      <c r="L152" s="46">
        <v>0</v>
      </c>
      <c r="M152" s="46">
        <v>0</v>
      </c>
      <c r="N152" s="45">
        <f t="shared" si="73"/>
        <v>2</v>
      </c>
      <c r="O152" s="46">
        <v>2</v>
      </c>
      <c r="P152" s="46">
        <v>0</v>
      </c>
      <c r="Q152" s="3"/>
    </row>
    <row r="153" spans="1:17" s="35" customFormat="1" ht="15.75">
      <c r="A153" s="3"/>
      <c r="B153" s="36"/>
      <c r="C153" s="42" t="s">
        <v>143</v>
      </c>
      <c r="D153" s="45">
        <f t="shared" si="69"/>
        <v>0</v>
      </c>
      <c r="E153" s="56">
        <v>0</v>
      </c>
      <c r="F153" s="50">
        <v>0</v>
      </c>
      <c r="G153" s="39">
        <f t="shared" si="70"/>
        <v>2</v>
      </c>
      <c r="H153" s="46">
        <v>0</v>
      </c>
      <c r="I153" s="46">
        <v>2</v>
      </c>
      <c r="J153" s="39">
        <f t="shared" si="71"/>
        <v>0</v>
      </c>
      <c r="K153" s="45">
        <f t="shared" si="72"/>
        <v>0</v>
      </c>
      <c r="L153" s="46">
        <v>0</v>
      </c>
      <c r="M153" s="46">
        <v>0</v>
      </c>
      <c r="N153" s="45">
        <f t="shared" si="73"/>
        <v>0</v>
      </c>
      <c r="O153" s="46">
        <v>0</v>
      </c>
      <c r="P153" s="46">
        <v>0</v>
      </c>
      <c r="Q153" s="3"/>
    </row>
    <row r="154" spans="1:17" s="35" customFormat="1" ht="15.75">
      <c r="A154" s="3"/>
      <c r="B154" s="36"/>
      <c r="C154" s="42" t="s">
        <v>144</v>
      </c>
      <c r="D154" s="45">
        <f t="shared" si="69"/>
        <v>0</v>
      </c>
      <c r="E154" s="56">
        <v>0</v>
      </c>
      <c r="F154" s="50">
        <v>0</v>
      </c>
      <c r="G154" s="39">
        <f t="shared" si="70"/>
        <v>2</v>
      </c>
      <c r="H154" s="46">
        <v>1</v>
      </c>
      <c r="I154" s="46">
        <v>1</v>
      </c>
      <c r="J154" s="39">
        <f t="shared" si="71"/>
        <v>1</v>
      </c>
      <c r="K154" s="45">
        <f t="shared" si="72"/>
        <v>0</v>
      </c>
      <c r="L154" s="46">
        <v>0</v>
      </c>
      <c r="M154" s="46">
        <v>0</v>
      </c>
      <c r="N154" s="45">
        <f t="shared" si="73"/>
        <v>1</v>
      </c>
      <c r="O154" s="46">
        <v>1</v>
      </c>
      <c r="P154" s="46">
        <v>0</v>
      </c>
      <c r="Q154" s="3"/>
    </row>
    <row r="155" spans="1:17" s="35" customFormat="1" ht="15.75">
      <c r="A155" s="3"/>
      <c r="B155" s="36"/>
      <c r="C155" s="59" t="s">
        <v>145</v>
      </c>
      <c r="D155" s="45">
        <f t="shared" si="69"/>
        <v>0</v>
      </c>
      <c r="E155" s="56">
        <v>0</v>
      </c>
      <c r="F155" s="50">
        <v>0</v>
      </c>
      <c r="G155" s="39">
        <f t="shared" si="70"/>
        <v>6</v>
      </c>
      <c r="H155" s="46">
        <v>2</v>
      </c>
      <c r="I155" s="46">
        <v>4</v>
      </c>
      <c r="J155" s="39">
        <f t="shared" si="71"/>
        <v>5</v>
      </c>
      <c r="K155" s="45">
        <f t="shared" si="72"/>
        <v>2</v>
      </c>
      <c r="L155" s="46">
        <v>1</v>
      </c>
      <c r="M155" s="46">
        <v>1</v>
      </c>
      <c r="N155" s="45">
        <f t="shared" si="73"/>
        <v>3</v>
      </c>
      <c r="O155" s="46">
        <v>3</v>
      </c>
      <c r="P155" s="46">
        <v>0</v>
      </c>
      <c r="Q155" s="3"/>
    </row>
    <row r="156" spans="1:17" s="35" customFormat="1" ht="19.5" customHeight="1">
      <c r="A156" s="3"/>
      <c r="B156" s="36"/>
      <c r="C156" s="42" t="s">
        <v>146</v>
      </c>
      <c r="D156" s="45">
        <f t="shared" si="69"/>
        <v>0</v>
      </c>
      <c r="E156" s="56">
        <v>0</v>
      </c>
      <c r="F156" s="50">
        <v>0</v>
      </c>
      <c r="G156" s="39">
        <f t="shared" si="70"/>
        <v>25</v>
      </c>
      <c r="H156" s="46">
        <v>10</v>
      </c>
      <c r="I156" s="46">
        <v>15</v>
      </c>
      <c r="J156" s="39">
        <f t="shared" si="71"/>
        <v>25</v>
      </c>
      <c r="K156" s="45">
        <f t="shared" si="72"/>
        <v>10</v>
      </c>
      <c r="L156" s="46">
        <v>4</v>
      </c>
      <c r="M156" s="46">
        <v>6</v>
      </c>
      <c r="N156" s="45">
        <f t="shared" si="73"/>
        <v>15</v>
      </c>
      <c r="O156" s="46">
        <v>9</v>
      </c>
      <c r="P156" s="46">
        <v>6</v>
      </c>
      <c r="Q156" s="3"/>
    </row>
    <row r="157" spans="1:17" s="35" customFormat="1" ht="15.75">
      <c r="A157" s="3"/>
      <c r="B157" s="36"/>
      <c r="C157" s="48" t="s">
        <v>147</v>
      </c>
      <c r="D157" s="44">
        <f t="shared" ref="D157:P157" si="74">SUM(D149:D156)</f>
        <v>0</v>
      </c>
      <c r="E157" s="44">
        <f t="shared" si="74"/>
        <v>0</v>
      </c>
      <c r="F157" s="44">
        <f t="shared" si="74"/>
        <v>0</v>
      </c>
      <c r="G157" s="44">
        <f t="shared" si="74"/>
        <v>109</v>
      </c>
      <c r="H157" s="44">
        <f t="shared" si="74"/>
        <v>39</v>
      </c>
      <c r="I157" s="44">
        <f t="shared" si="74"/>
        <v>70</v>
      </c>
      <c r="J157" s="44">
        <f t="shared" si="74"/>
        <v>77</v>
      </c>
      <c r="K157" s="44">
        <f t="shared" si="74"/>
        <v>28</v>
      </c>
      <c r="L157" s="44">
        <f t="shared" si="74"/>
        <v>17</v>
      </c>
      <c r="M157" s="44">
        <f t="shared" si="74"/>
        <v>11</v>
      </c>
      <c r="N157" s="44">
        <f t="shared" si="74"/>
        <v>49</v>
      </c>
      <c r="O157" s="44">
        <f t="shared" si="74"/>
        <v>37</v>
      </c>
      <c r="P157" s="44">
        <f t="shared" si="74"/>
        <v>12</v>
      </c>
      <c r="Q157" s="3"/>
    </row>
    <row r="158" spans="1:17" s="35" customFormat="1" ht="15.75">
      <c r="A158" s="3"/>
      <c r="B158" s="36"/>
      <c r="C158" s="21" t="s">
        <v>37</v>
      </c>
      <c r="D158" s="45">
        <f>SUM(E158:F158)</f>
        <v>0</v>
      </c>
      <c r="E158" s="56">
        <v>0</v>
      </c>
      <c r="F158" s="50">
        <v>0</v>
      </c>
      <c r="G158" s="39">
        <f>SUM(H158:I158)</f>
        <v>15</v>
      </c>
      <c r="H158" s="46">
        <v>6</v>
      </c>
      <c r="I158" s="46">
        <v>9</v>
      </c>
      <c r="J158" s="39">
        <f>SUM(K158+N158)</f>
        <v>4</v>
      </c>
      <c r="K158" s="45">
        <f>SUM(L158:M158)</f>
        <v>1</v>
      </c>
      <c r="L158" s="46">
        <v>0</v>
      </c>
      <c r="M158" s="46">
        <v>1</v>
      </c>
      <c r="N158" s="45">
        <f>SUM(O158:P158)</f>
        <v>3</v>
      </c>
      <c r="O158" s="46">
        <v>3</v>
      </c>
      <c r="P158" s="46">
        <v>0</v>
      </c>
      <c r="Q158" s="3"/>
    </row>
    <row r="159" spans="1:17" s="35" customFormat="1" ht="16.5" customHeight="1">
      <c r="A159" s="3"/>
      <c r="B159" s="36"/>
      <c r="C159" s="29" t="s">
        <v>148</v>
      </c>
      <c r="D159" s="45">
        <f>SUM(E159:F159)</f>
        <v>0</v>
      </c>
      <c r="E159" s="56">
        <v>0</v>
      </c>
      <c r="F159" s="50">
        <v>0</v>
      </c>
      <c r="G159" s="39">
        <f>SUM(H159:I159)</f>
        <v>23</v>
      </c>
      <c r="H159" s="46">
        <v>6</v>
      </c>
      <c r="I159" s="46">
        <v>17</v>
      </c>
      <c r="J159" s="39">
        <f>SUM(K159+N159)</f>
        <v>11</v>
      </c>
      <c r="K159" s="45">
        <f>SUM(L159:M159)</f>
        <v>3</v>
      </c>
      <c r="L159" s="46">
        <v>3</v>
      </c>
      <c r="M159" s="46">
        <v>0</v>
      </c>
      <c r="N159" s="45">
        <f>SUM(O159:P159)</f>
        <v>8</v>
      </c>
      <c r="O159" s="46">
        <v>6</v>
      </c>
      <c r="P159" s="46">
        <v>2</v>
      </c>
      <c r="Q159" s="3"/>
    </row>
    <row r="160" spans="1:17" s="35" customFormat="1" ht="16.5" customHeight="1">
      <c r="A160" s="3"/>
      <c r="B160" s="36"/>
      <c r="C160" s="42" t="s">
        <v>149</v>
      </c>
      <c r="D160" s="45">
        <f>SUM(E160:F160)</f>
        <v>0</v>
      </c>
      <c r="E160" s="56">
        <v>0</v>
      </c>
      <c r="F160" s="50">
        <v>0</v>
      </c>
      <c r="G160" s="39">
        <f>SUM(H160:I160)</f>
        <v>9</v>
      </c>
      <c r="H160" s="46">
        <v>3</v>
      </c>
      <c r="I160" s="46">
        <v>6</v>
      </c>
      <c r="J160" s="39">
        <f>SUM(K160+N160)</f>
        <v>8</v>
      </c>
      <c r="K160" s="45">
        <f>SUM(L160:M160)</f>
        <v>2</v>
      </c>
      <c r="L160" s="46">
        <v>2</v>
      </c>
      <c r="M160" s="46">
        <v>0</v>
      </c>
      <c r="N160" s="45">
        <f>SUM(O160:P160)</f>
        <v>6</v>
      </c>
      <c r="O160" s="46">
        <v>5</v>
      </c>
      <c r="P160" s="46">
        <v>1</v>
      </c>
      <c r="Q160" s="3"/>
    </row>
    <row r="161" spans="1:17" s="35" customFormat="1" ht="15.75">
      <c r="A161" s="3"/>
      <c r="B161" s="36"/>
      <c r="C161" s="21" t="s">
        <v>150</v>
      </c>
      <c r="D161" s="45">
        <f>SUM(E161:F161)</f>
        <v>0</v>
      </c>
      <c r="E161" s="56">
        <v>0</v>
      </c>
      <c r="F161" s="50">
        <v>0</v>
      </c>
      <c r="G161" s="39">
        <f>SUM(H161:I161)</f>
        <v>27</v>
      </c>
      <c r="H161" s="46">
        <v>11</v>
      </c>
      <c r="I161" s="46">
        <v>16</v>
      </c>
      <c r="J161" s="39">
        <f>SUM(K161+N161)</f>
        <v>13</v>
      </c>
      <c r="K161" s="45">
        <f>SUM(L161:M161)</f>
        <v>5</v>
      </c>
      <c r="L161" s="46">
        <v>4</v>
      </c>
      <c r="M161" s="46">
        <v>1</v>
      </c>
      <c r="N161" s="45">
        <f>SUM(O161:P161)</f>
        <v>8</v>
      </c>
      <c r="O161" s="46">
        <v>7</v>
      </c>
      <c r="P161" s="46">
        <v>1</v>
      </c>
      <c r="Q161" s="3"/>
    </row>
    <row r="162" spans="1:17" s="35" customFormat="1" ht="15.75">
      <c r="A162" s="3"/>
      <c r="B162" s="36"/>
      <c r="C162" s="51" t="s">
        <v>151</v>
      </c>
      <c r="D162" s="44">
        <f t="shared" ref="D162:P162" si="75">SUM(D158:D161)</f>
        <v>0</v>
      </c>
      <c r="E162" s="44">
        <f t="shared" si="75"/>
        <v>0</v>
      </c>
      <c r="F162" s="44">
        <f t="shared" si="75"/>
        <v>0</v>
      </c>
      <c r="G162" s="44">
        <f t="shared" si="75"/>
        <v>74</v>
      </c>
      <c r="H162" s="44">
        <f t="shared" si="75"/>
        <v>26</v>
      </c>
      <c r="I162" s="44">
        <f t="shared" si="75"/>
        <v>48</v>
      </c>
      <c r="J162" s="44">
        <f t="shared" si="75"/>
        <v>36</v>
      </c>
      <c r="K162" s="44">
        <f t="shared" si="75"/>
        <v>11</v>
      </c>
      <c r="L162" s="44">
        <f t="shared" si="75"/>
        <v>9</v>
      </c>
      <c r="M162" s="44">
        <f t="shared" si="75"/>
        <v>2</v>
      </c>
      <c r="N162" s="44">
        <f t="shared" si="75"/>
        <v>25</v>
      </c>
      <c r="O162" s="44">
        <f t="shared" si="75"/>
        <v>21</v>
      </c>
      <c r="P162" s="44">
        <f t="shared" si="75"/>
        <v>4</v>
      </c>
      <c r="Q162" s="3"/>
    </row>
    <row r="163" spans="1:17" s="35" customFormat="1" ht="15.75">
      <c r="A163" s="3"/>
      <c r="B163" s="36"/>
      <c r="C163" s="21" t="s">
        <v>37</v>
      </c>
      <c r="D163" s="45">
        <f t="shared" ref="D163:D168" si="76">SUM(E163:F163)</f>
        <v>0</v>
      </c>
      <c r="E163" s="56">
        <v>0</v>
      </c>
      <c r="F163" s="50">
        <v>0</v>
      </c>
      <c r="G163" s="39">
        <f t="shared" ref="G163:G168" si="77">SUM(H163:I163)</f>
        <v>31</v>
      </c>
      <c r="H163" s="46">
        <v>13</v>
      </c>
      <c r="I163" s="46">
        <v>18</v>
      </c>
      <c r="J163" s="39">
        <f t="shared" ref="J163:J168" si="78">SUM(K163+N163)</f>
        <v>10</v>
      </c>
      <c r="K163" s="45">
        <f t="shared" ref="K163:K168" si="79">SUM(L163:M163)</f>
        <v>3</v>
      </c>
      <c r="L163" s="46">
        <v>3</v>
      </c>
      <c r="M163" s="46">
        <v>0</v>
      </c>
      <c r="N163" s="45">
        <f t="shared" ref="N163:N168" si="80">SUM(O163:P163)</f>
        <v>7</v>
      </c>
      <c r="O163" s="46">
        <v>5</v>
      </c>
      <c r="P163" s="46">
        <v>2</v>
      </c>
      <c r="Q163" s="3"/>
    </row>
    <row r="164" spans="1:17" s="35" customFormat="1" ht="15.75">
      <c r="A164" s="3"/>
      <c r="B164" s="36"/>
      <c r="C164" s="30" t="s">
        <v>152</v>
      </c>
      <c r="D164" s="45">
        <f t="shared" si="76"/>
        <v>0</v>
      </c>
      <c r="E164" s="56">
        <v>0</v>
      </c>
      <c r="F164" s="50">
        <v>0</v>
      </c>
      <c r="G164" s="39">
        <f t="shared" si="77"/>
        <v>19</v>
      </c>
      <c r="H164" s="46">
        <v>5</v>
      </c>
      <c r="I164" s="46">
        <v>14</v>
      </c>
      <c r="J164" s="39">
        <f t="shared" si="78"/>
        <v>8</v>
      </c>
      <c r="K164" s="45">
        <f t="shared" si="79"/>
        <v>2</v>
      </c>
      <c r="L164" s="46">
        <v>1</v>
      </c>
      <c r="M164" s="46">
        <v>1</v>
      </c>
      <c r="N164" s="45">
        <f t="shared" si="80"/>
        <v>6</v>
      </c>
      <c r="O164" s="46">
        <v>4</v>
      </c>
      <c r="P164" s="46">
        <v>2</v>
      </c>
      <c r="Q164" s="3"/>
    </row>
    <row r="165" spans="1:17" s="35" customFormat="1" ht="15.75">
      <c r="A165" s="3"/>
      <c r="B165" s="36"/>
      <c r="C165" s="30" t="s">
        <v>153</v>
      </c>
      <c r="D165" s="45">
        <f t="shared" si="76"/>
        <v>0</v>
      </c>
      <c r="E165" s="56">
        <v>0</v>
      </c>
      <c r="F165" s="50">
        <v>0</v>
      </c>
      <c r="G165" s="39">
        <f t="shared" si="77"/>
        <v>2</v>
      </c>
      <c r="H165" s="46">
        <v>0</v>
      </c>
      <c r="I165" s="46">
        <v>2</v>
      </c>
      <c r="J165" s="39">
        <f t="shared" si="78"/>
        <v>1</v>
      </c>
      <c r="K165" s="45">
        <f t="shared" si="79"/>
        <v>0</v>
      </c>
      <c r="L165" s="46">
        <v>0</v>
      </c>
      <c r="M165" s="46">
        <v>0</v>
      </c>
      <c r="N165" s="45">
        <f t="shared" si="80"/>
        <v>1</v>
      </c>
      <c r="O165" s="46">
        <v>1</v>
      </c>
      <c r="P165" s="46">
        <v>0</v>
      </c>
      <c r="Q165" s="3"/>
    </row>
    <row r="166" spans="1:17" s="35" customFormat="1" ht="45.75" customHeight="1">
      <c r="A166" s="3"/>
      <c r="B166" s="36"/>
      <c r="C166" s="30" t="s">
        <v>154</v>
      </c>
      <c r="D166" s="45">
        <f t="shared" si="76"/>
        <v>0</v>
      </c>
      <c r="E166" s="56">
        <v>0</v>
      </c>
      <c r="F166" s="50">
        <v>0</v>
      </c>
      <c r="G166" s="39">
        <f t="shared" si="77"/>
        <v>7</v>
      </c>
      <c r="H166" s="46">
        <v>4</v>
      </c>
      <c r="I166" s="46">
        <v>3</v>
      </c>
      <c r="J166" s="39">
        <f t="shared" si="78"/>
        <v>7</v>
      </c>
      <c r="K166" s="45">
        <f t="shared" si="79"/>
        <v>4</v>
      </c>
      <c r="L166" s="46">
        <v>4</v>
      </c>
      <c r="M166" s="46">
        <v>0</v>
      </c>
      <c r="N166" s="45">
        <f t="shared" si="80"/>
        <v>3</v>
      </c>
      <c r="O166" s="46">
        <v>1</v>
      </c>
      <c r="P166" s="46">
        <v>2</v>
      </c>
      <c r="Q166" s="3"/>
    </row>
    <row r="167" spans="1:17" s="35" customFormat="1" ht="15.75">
      <c r="A167" s="3"/>
      <c r="B167" s="36"/>
      <c r="C167" s="21" t="s">
        <v>155</v>
      </c>
      <c r="D167" s="45">
        <f t="shared" si="76"/>
        <v>0</v>
      </c>
      <c r="E167" s="56">
        <v>0</v>
      </c>
      <c r="F167" s="50">
        <v>0</v>
      </c>
      <c r="G167" s="39">
        <f t="shared" si="77"/>
        <v>3</v>
      </c>
      <c r="H167" s="46">
        <v>1</v>
      </c>
      <c r="I167" s="46">
        <v>2</v>
      </c>
      <c r="J167" s="39">
        <f t="shared" si="78"/>
        <v>1</v>
      </c>
      <c r="K167" s="45">
        <f t="shared" si="79"/>
        <v>0</v>
      </c>
      <c r="L167" s="46">
        <v>0</v>
      </c>
      <c r="M167" s="46">
        <v>0</v>
      </c>
      <c r="N167" s="45">
        <f t="shared" si="80"/>
        <v>1</v>
      </c>
      <c r="O167" s="46">
        <v>1</v>
      </c>
      <c r="P167" s="46">
        <v>0</v>
      </c>
      <c r="Q167" s="3"/>
    </row>
    <row r="168" spans="1:17" s="35" customFormat="1" ht="15.75">
      <c r="A168" s="3"/>
      <c r="B168" s="36"/>
      <c r="C168" s="21" t="s">
        <v>156</v>
      </c>
      <c r="D168" s="45">
        <f t="shared" si="76"/>
        <v>0</v>
      </c>
      <c r="E168" s="56">
        <v>0</v>
      </c>
      <c r="F168" s="50">
        <v>0</v>
      </c>
      <c r="G168" s="39">
        <f t="shared" si="77"/>
        <v>10</v>
      </c>
      <c r="H168" s="46">
        <v>4</v>
      </c>
      <c r="I168" s="46">
        <v>6</v>
      </c>
      <c r="J168" s="39">
        <f t="shared" si="78"/>
        <v>10</v>
      </c>
      <c r="K168" s="45">
        <f t="shared" si="79"/>
        <v>4</v>
      </c>
      <c r="L168" s="46">
        <v>2</v>
      </c>
      <c r="M168" s="46">
        <v>2</v>
      </c>
      <c r="N168" s="45">
        <f t="shared" si="80"/>
        <v>6</v>
      </c>
      <c r="O168" s="46">
        <v>5</v>
      </c>
      <c r="P168" s="46">
        <v>1</v>
      </c>
      <c r="Q168" s="3"/>
    </row>
    <row r="169" spans="1:17" s="35" customFormat="1" ht="15.75">
      <c r="A169" s="3"/>
      <c r="B169" s="36"/>
      <c r="C169" s="51" t="s">
        <v>157</v>
      </c>
      <c r="D169" s="45">
        <f t="shared" ref="D169:P169" si="81">SUM(D163:D168)</f>
        <v>0</v>
      </c>
      <c r="E169" s="45">
        <f t="shared" si="81"/>
        <v>0</v>
      </c>
      <c r="F169" s="45">
        <f t="shared" si="81"/>
        <v>0</v>
      </c>
      <c r="G169" s="45">
        <f t="shared" si="81"/>
        <v>72</v>
      </c>
      <c r="H169" s="45">
        <f t="shared" si="81"/>
        <v>27</v>
      </c>
      <c r="I169" s="45">
        <f t="shared" si="81"/>
        <v>45</v>
      </c>
      <c r="J169" s="45">
        <f t="shared" si="81"/>
        <v>37</v>
      </c>
      <c r="K169" s="45">
        <f t="shared" si="81"/>
        <v>13</v>
      </c>
      <c r="L169" s="45">
        <f t="shared" si="81"/>
        <v>10</v>
      </c>
      <c r="M169" s="45">
        <f t="shared" si="81"/>
        <v>3</v>
      </c>
      <c r="N169" s="45">
        <f t="shared" si="81"/>
        <v>24</v>
      </c>
      <c r="O169" s="45">
        <f t="shared" si="81"/>
        <v>17</v>
      </c>
      <c r="P169" s="45">
        <f t="shared" si="81"/>
        <v>7</v>
      </c>
      <c r="Q169" s="3"/>
    </row>
    <row r="170" spans="1:17" s="35" customFormat="1" ht="15.75">
      <c r="A170" s="3"/>
      <c r="B170" s="36"/>
      <c r="C170" s="21" t="s">
        <v>37</v>
      </c>
      <c r="D170" s="45">
        <f>SUM(E170:F170)</f>
        <v>0</v>
      </c>
      <c r="E170" s="56">
        <v>0</v>
      </c>
      <c r="F170" s="50">
        <v>0</v>
      </c>
      <c r="G170" s="39">
        <f>SUM(H170:I170)</f>
        <v>49</v>
      </c>
      <c r="H170" s="46">
        <v>9</v>
      </c>
      <c r="I170" s="46">
        <v>40</v>
      </c>
      <c r="J170" s="39">
        <f>SUM(K170+N170)</f>
        <v>35</v>
      </c>
      <c r="K170" s="45">
        <f>SUM(L170:M170)</f>
        <v>8</v>
      </c>
      <c r="L170" s="46">
        <v>6</v>
      </c>
      <c r="M170" s="46">
        <v>2</v>
      </c>
      <c r="N170" s="45">
        <f>SUM(O170:P170)</f>
        <v>27</v>
      </c>
      <c r="O170" s="46">
        <v>19</v>
      </c>
      <c r="P170" s="46">
        <v>8</v>
      </c>
      <c r="Q170" s="3"/>
    </row>
    <row r="171" spans="1:17" s="35" customFormat="1" ht="15.75">
      <c r="A171" s="3"/>
      <c r="B171" s="36"/>
      <c r="C171" s="29" t="s">
        <v>158</v>
      </c>
      <c r="D171" s="45">
        <f>SUM(E171:F171)</f>
        <v>0</v>
      </c>
      <c r="E171" s="46">
        <v>0</v>
      </c>
      <c r="F171" s="50">
        <v>0</v>
      </c>
      <c r="G171" s="39">
        <f>SUM(H171:I171)</f>
        <v>65</v>
      </c>
      <c r="H171" s="46">
        <v>13</v>
      </c>
      <c r="I171" s="46">
        <v>52</v>
      </c>
      <c r="J171" s="39">
        <f>SUM(K171+N171)</f>
        <v>55</v>
      </c>
      <c r="K171" s="45">
        <f>SUM(L171:M171)</f>
        <v>12</v>
      </c>
      <c r="L171" s="46">
        <v>6</v>
      </c>
      <c r="M171" s="46">
        <v>6</v>
      </c>
      <c r="N171" s="45">
        <f>SUM(O171:P171)</f>
        <v>43</v>
      </c>
      <c r="O171" s="46">
        <v>28</v>
      </c>
      <c r="P171" s="46">
        <v>15</v>
      </c>
      <c r="Q171" s="3"/>
    </row>
    <row r="172" spans="1:17" s="35" customFormat="1" ht="15.75">
      <c r="A172" s="3"/>
      <c r="B172" s="36"/>
      <c r="C172" s="29" t="s">
        <v>159</v>
      </c>
      <c r="D172" s="45">
        <f>SUM(E172:F172)</f>
        <v>0</v>
      </c>
      <c r="E172" s="46">
        <v>0</v>
      </c>
      <c r="F172" s="50">
        <v>0</v>
      </c>
      <c r="G172" s="39">
        <f>SUM(H172:I172)</f>
        <v>0</v>
      </c>
      <c r="H172" s="46">
        <v>0</v>
      </c>
      <c r="I172" s="46">
        <v>0</v>
      </c>
      <c r="J172" s="39">
        <f>SUM(K172+N172)</f>
        <v>0</v>
      </c>
      <c r="K172" s="45">
        <f>SUM(L172:M172)</f>
        <v>0</v>
      </c>
      <c r="L172" s="46">
        <v>0</v>
      </c>
      <c r="M172" s="46">
        <v>0</v>
      </c>
      <c r="N172" s="45">
        <f>SUM(O172:P172)</f>
        <v>0</v>
      </c>
      <c r="O172" s="46">
        <v>0</v>
      </c>
      <c r="P172" s="46">
        <v>0</v>
      </c>
      <c r="Q172" s="3"/>
    </row>
    <row r="173" spans="1:17" s="35" customFormat="1" ht="15.75">
      <c r="A173" s="3"/>
      <c r="B173" s="36"/>
      <c r="C173" s="48" t="s">
        <v>160</v>
      </c>
      <c r="D173" s="44">
        <f t="shared" ref="D173:P173" si="82">SUM(D170:D172)</f>
        <v>0</v>
      </c>
      <c r="E173" s="44">
        <f t="shared" si="82"/>
        <v>0</v>
      </c>
      <c r="F173" s="44">
        <f t="shared" si="82"/>
        <v>0</v>
      </c>
      <c r="G173" s="44">
        <f t="shared" si="82"/>
        <v>114</v>
      </c>
      <c r="H173" s="44">
        <f t="shared" si="82"/>
        <v>22</v>
      </c>
      <c r="I173" s="44">
        <f t="shared" si="82"/>
        <v>92</v>
      </c>
      <c r="J173" s="44">
        <f t="shared" si="82"/>
        <v>90</v>
      </c>
      <c r="K173" s="44">
        <f t="shared" si="82"/>
        <v>20</v>
      </c>
      <c r="L173" s="44">
        <f t="shared" si="82"/>
        <v>12</v>
      </c>
      <c r="M173" s="44">
        <f t="shared" si="82"/>
        <v>8</v>
      </c>
      <c r="N173" s="44">
        <f t="shared" si="82"/>
        <v>70</v>
      </c>
      <c r="O173" s="44">
        <f t="shared" si="82"/>
        <v>47</v>
      </c>
      <c r="P173" s="44">
        <f t="shared" si="82"/>
        <v>23</v>
      </c>
      <c r="Q173" s="3"/>
    </row>
    <row r="174" spans="1:17" s="35" customFormat="1" ht="15.75">
      <c r="A174" s="3"/>
      <c r="B174" s="36"/>
      <c r="C174" s="21" t="s">
        <v>37</v>
      </c>
      <c r="D174" s="45">
        <f>SUM(E174:F174)</f>
        <v>0</v>
      </c>
      <c r="E174" s="50">
        <v>0</v>
      </c>
      <c r="F174" s="50">
        <v>0</v>
      </c>
      <c r="G174" s="39">
        <f>SUM(H174:I174)</f>
        <v>30</v>
      </c>
      <c r="H174" s="46">
        <v>12</v>
      </c>
      <c r="I174" s="46">
        <v>18</v>
      </c>
      <c r="J174" s="39">
        <f>SUM(K174+N174)</f>
        <v>15</v>
      </c>
      <c r="K174" s="45">
        <f>SUM(L174:M174)</f>
        <v>6</v>
      </c>
      <c r="L174" s="46">
        <v>4</v>
      </c>
      <c r="M174" s="46">
        <v>2</v>
      </c>
      <c r="N174" s="45">
        <f>SUM(O174:P174)</f>
        <v>9</v>
      </c>
      <c r="O174" s="46">
        <v>8</v>
      </c>
      <c r="P174" s="46">
        <v>1</v>
      </c>
      <c r="Q174" s="3"/>
    </row>
    <row r="175" spans="1:17" s="35" customFormat="1" ht="15.75">
      <c r="A175" s="3"/>
      <c r="B175" s="36"/>
      <c r="C175" s="30" t="s">
        <v>161</v>
      </c>
      <c r="D175" s="44">
        <v>0</v>
      </c>
      <c r="E175" s="50">
        <v>0</v>
      </c>
      <c r="F175" s="50">
        <v>0</v>
      </c>
      <c r="G175" s="39">
        <f>H175+I175</f>
        <v>14</v>
      </c>
      <c r="H175" s="46">
        <v>3</v>
      </c>
      <c r="I175" s="46">
        <v>11</v>
      </c>
      <c r="J175" s="39">
        <f>K175+N175</f>
        <v>4</v>
      </c>
      <c r="K175" s="45">
        <f>L175+M175</f>
        <v>1</v>
      </c>
      <c r="L175" s="46">
        <v>1</v>
      </c>
      <c r="M175" s="46">
        <v>0</v>
      </c>
      <c r="N175" s="45">
        <f>O175+P175</f>
        <v>3</v>
      </c>
      <c r="O175" s="46">
        <v>2</v>
      </c>
      <c r="P175" s="46">
        <v>1</v>
      </c>
      <c r="Q175" s="3"/>
    </row>
    <row r="176" spans="1:17" s="35" customFormat="1" ht="15.75">
      <c r="A176" s="3"/>
      <c r="B176" s="36"/>
      <c r="C176" s="30" t="s">
        <v>162</v>
      </c>
      <c r="D176" s="45">
        <f>SUM(E176:F176)</f>
        <v>0</v>
      </c>
      <c r="E176" s="50">
        <v>0</v>
      </c>
      <c r="F176" s="50">
        <v>0</v>
      </c>
      <c r="G176" s="39">
        <f>SUM(H176:I176)</f>
        <v>22</v>
      </c>
      <c r="H176" s="46">
        <v>4</v>
      </c>
      <c r="I176" s="46">
        <v>18</v>
      </c>
      <c r="J176" s="39">
        <f>SUM(K176+N176)</f>
        <v>4</v>
      </c>
      <c r="K176" s="45">
        <f>SUM(L176:M176)</f>
        <v>1</v>
      </c>
      <c r="L176" s="46">
        <v>0</v>
      </c>
      <c r="M176" s="46">
        <v>1</v>
      </c>
      <c r="N176" s="45">
        <f>SUM(O176:P176)</f>
        <v>3</v>
      </c>
      <c r="O176" s="46">
        <v>3</v>
      </c>
      <c r="P176" s="46">
        <v>0</v>
      </c>
      <c r="Q176" s="3"/>
    </row>
    <row r="177" spans="1:17" s="35" customFormat="1" ht="15.75">
      <c r="A177" s="3"/>
      <c r="B177" s="36"/>
      <c r="C177" s="51" t="s">
        <v>163</v>
      </c>
      <c r="D177" s="44">
        <f t="shared" ref="D177:P177" si="83">SUM(D174:D176)</f>
        <v>0</v>
      </c>
      <c r="E177" s="44">
        <f t="shared" si="83"/>
        <v>0</v>
      </c>
      <c r="F177" s="44">
        <f t="shared" si="83"/>
        <v>0</v>
      </c>
      <c r="G177" s="44">
        <f t="shared" si="83"/>
        <v>66</v>
      </c>
      <c r="H177" s="44">
        <f t="shared" si="83"/>
        <v>19</v>
      </c>
      <c r="I177" s="44">
        <f t="shared" si="83"/>
        <v>47</v>
      </c>
      <c r="J177" s="44">
        <f t="shared" si="83"/>
        <v>23</v>
      </c>
      <c r="K177" s="44">
        <f t="shared" si="83"/>
        <v>8</v>
      </c>
      <c r="L177" s="44">
        <f t="shared" si="83"/>
        <v>5</v>
      </c>
      <c r="M177" s="44">
        <f t="shared" si="83"/>
        <v>3</v>
      </c>
      <c r="N177" s="44">
        <f t="shared" si="83"/>
        <v>15</v>
      </c>
      <c r="O177" s="44">
        <f t="shared" si="83"/>
        <v>13</v>
      </c>
      <c r="P177" s="44">
        <f t="shared" si="83"/>
        <v>2</v>
      </c>
      <c r="Q177" s="3"/>
    </row>
    <row r="178" spans="1:17" s="35" customFormat="1" ht="15.75">
      <c r="A178" s="60"/>
      <c r="B178" s="61"/>
      <c r="C178" s="21" t="s">
        <v>37</v>
      </c>
      <c r="D178" s="45">
        <f>SUM(E178:F178)</f>
        <v>0</v>
      </c>
      <c r="E178" s="56">
        <v>0</v>
      </c>
      <c r="F178" s="62">
        <v>0</v>
      </c>
      <c r="G178" s="39">
        <f>SUM(H178:I178)</f>
        <v>70</v>
      </c>
      <c r="H178" s="63">
        <v>27</v>
      </c>
      <c r="I178" s="63">
        <v>43</v>
      </c>
      <c r="J178" s="39">
        <f>SUM(K178+N178)</f>
        <v>39</v>
      </c>
      <c r="K178" s="45">
        <f>SUM(L178:M178)</f>
        <v>10</v>
      </c>
      <c r="L178" s="63">
        <v>7</v>
      </c>
      <c r="M178" s="63">
        <v>3</v>
      </c>
      <c r="N178" s="45">
        <f>SUM(O178:P178)</f>
        <v>29</v>
      </c>
      <c r="O178" s="63">
        <v>14</v>
      </c>
      <c r="P178" s="63">
        <v>15</v>
      </c>
      <c r="Q178" s="3"/>
    </row>
    <row r="179" spans="1:17" s="35" customFormat="1" ht="30">
      <c r="A179" s="60"/>
      <c r="B179" s="61"/>
      <c r="C179" s="42" t="s">
        <v>164</v>
      </c>
      <c r="D179" s="45">
        <f>SUM(E179:F179)</f>
        <v>0</v>
      </c>
      <c r="E179" s="56">
        <v>0</v>
      </c>
      <c r="F179" s="62">
        <v>0</v>
      </c>
      <c r="G179" s="39">
        <f>SUM(H179:I179)</f>
        <v>86</v>
      </c>
      <c r="H179" s="63">
        <v>33</v>
      </c>
      <c r="I179" s="63">
        <v>53</v>
      </c>
      <c r="J179" s="39">
        <f>SUM(K179+N179)</f>
        <v>33</v>
      </c>
      <c r="K179" s="45">
        <f>SUM(L179:M179)</f>
        <v>11</v>
      </c>
      <c r="L179" s="63">
        <v>9</v>
      </c>
      <c r="M179" s="63">
        <v>2</v>
      </c>
      <c r="N179" s="45">
        <f>SUM(O179:P179)</f>
        <v>22</v>
      </c>
      <c r="O179" s="63">
        <v>20</v>
      </c>
      <c r="P179" s="63">
        <v>2</v>
      </c>
      <c r="Q179" s="3"/>
    </row>
    <row r="180" spans="1:17" s="35" customFormat="1" ht="30">
      <c r="A180" s="60"/>
      <c r="B180" s="61"/>
      <c r="C180" s="42" t="s">
        <v>165</v>
      </c>
      <c r="D180" s="45">
        <f>E180+F180</f>
        <v>0</v>
      </c>
      <c r="E180" s="56">
        <v>0</v>
      </c>
      <c r="F180" s="56">
        <v>0</v>
      </c>
      <c r="G180" s="39">
        <f>H180+I180</f>
        <v>141</v>
      </c>
      <c r="H180" s="63">
        <v>28</v>
      </c>
      <c r="I180" s="63">
        <v>113</v>
      </c>
      <c r="J180" s="39">
        <f>K180+N180</f>
        <v>52</v>
      </c>
      <c r="K180" s="45">
        <f>L180+M180</f>
        <v>7</v>
      </c>
      <c r="L180" s="63">
        <v>4</v>
      </c>
      <c r="M180" s="63">
        <v>3</v>
      </c>
      <c r="N180" s="45">
        <f>O180+P180</f>
        <v>45</v>
      </c>
      <c r="O180" s="63">
        <v>37</v>
      </c>
      <c r="P180" s="63">
        <v>8</v>
      </c>
      <c r="Q180" s="3"/>
    </row>
    <row r="181" spans="1:17" s="35" customFormat="1" ht="15.75">
      <c r="A181" s="60"/>
      <c r="B181" s="61"/>
      <c r="C181" s="29" t="s">
        <v>166</v>
      </c>
      <c r="D181" s="45">
        <f>SUM(E181:F181)</f>
        <v>0</v>
      </c>
      <c r="E181" s="56">
        <v>0</v>
      </c>
      <c r="F181" s="62">
        <v>0</v>
      </c>
      <c r="G181" s="39">
        <f>SUM(H181:I181)</f>
        <v>5</v>
      </c>
      <c r="H181" s="63">
        <v>5</v>
      </c>
      <c r="I181" s="63">
        <v>0</v>
      </c>
      <c r="J181" s="39">
        <f>SUM(K181+N181)</f>
        <v>2</v>
      </c>
      <c r="K181" s="45">
        <f>SUM(L181:M181)</f>
        <v>0</v>
      </c>
      <c r="L181" s="63">
        <v>0</v>
      </c>
      <c r="M181" s="63">
        <v>0</v>
      </c>
      <c r="N181" s="45">
        <f>SUM(O181:P181)</f>
        <v>2</v>
      </c>
      <c r="O181" s="63">
        <v>2</v>
      </c>
      <c r="P181" s="63">
        <v>0</v>
      </c>
      <c r="Q181" s="3"/>
    </row>
    <row r="182" spans="1:17" s="35" customFormat="1" ht="15.75">
      <c r="A182" s="60"/>
      <c r="B182" s="61"/>
      <c r="C182" s="29" t="s">
        <v>167</v>
      </c>
      <c r="D182" s="45">
        <f>SUM(E182:F182)</f>
        <v>0</v>
      </c>
      <c r="E182" s="56">
        <v>0</v>
      </c>
      <c r="F182" s="62">
        <v>0</v>
      </c>
      <c r="G182" s="39">
        <f>SUM(H182:I182)</f>
        <v>5</v>
      </c>
      <c r="H182" s="63">
        <v>3</v>
      </c>
      <c r="I182" s="63">
        <v>2</v>
      </c>
      <c r="J182" s="39">
        <f>SUM(K182+N182)</f>
        <v>5</v>
      </c>
      <c r="K182" s="45">
        <f>SUM(L182:M182)</f>
        <v>3</v>
      </c>
      <c r="L182" s="63">
        <v>3</v>
      </c>
      <c r="M182" s="63">
        <v>0</v>
      </c>
      <c r="N182" s="45">
        <f>SUM(O182:P182)</f>
        <v>2</v>
      </c>
      <c r="O182" s="63">
        <v>2</v>
      </c>
      <c r="P182" s="63">
        <v>0</v>
      </c>
      <c r="Q182" s="3"/>
    </row>
    <row r="183" spans="1:17" s="35" customFormat="1" ht="15.75">
      <c r="A183" s="60"/>
      <c r="B183" s="61"/>
      <c r="C183" s="30" t="s">
        <v>168</v>
      </c>
      <c r="D183" s="45">
        <f>SUM(E183:F183)</f>
        <v>0</v>
      </c>
      <c r="E183" s="56">
        <v>0</v>
      </c>
      <c r="F183" s="62">
        <v>0</v>
      </c>
      <c r="G183" s="39">
        <f>SUM(H183:I183)</f>
        <v>9</v>
      </c>
      <c r="H183" s="63">
        <v>5</v>
      </c>
      <c r="I183" s="63">
        <v>4</v>
      </c>
      <c r="J183" s="39">
        <f>SUM(K183+N183)</f>
        <v>9</v>
      </c>
      <c r="K183" s="45">
        <f>SUM(L183:M183)</f>
        <v>5</v>
      </c>
      <c r="L183" s="63">
        <v>4</v>
      </c>
      <c r="M183" s="63">
        <v>1</v>
      </c>
      <c r="N183" s="45">
        <f>SUM(O183:P183)</f>
        <v>4</v>
      </c>
      <c r="O183" s="63">
        <v>3</v>
      </c>
      <c r="P183" s="63">
        <v>1</v>
      </c>
      <c r="Q183" s="3"/>
    </row>
    <row r="184" spans="1:17" s="35" customFormat="1" ht="15.75">
      <c r="A184" s="60"/>
      <c r="B184" s="61"/>
      <c r="C184" s="30" t="s">
        <v>169</v>
      </c>
      <c r="D184" s="45">
        <f>E184+F184</f>
        <v>0</v>
      </c>
      <c r="E184" s="56">
        <v>0</v>
      </c>
      <c r="F184" s="64">
        <v>0</v>
      </c>
      <c r="G184" s="39">
        <f>H184+I184</f>
        <v>1</v>
      </c>
      <c r="H184" s="63">
        <v>1</v>
      </c>
      <c r="I184" s="63">
        <v>0</v>
      </c>
      <c r="J184" s="39">
        <f>K184+N184</f>
        <v>1</v>
      </c>
      <c r="K184" s="45">
        <f>L184+M184</f>
        <v>1</v>
      </c>
      <c r="L184" s="63">
        <v>0</v>
      </c>
      <c r="M184" s="63">
        <v>1</v>
      </c>
      <c r="N184" s="45">
        <f>O184+P184</f>
        <v>0</v>
      </c>
      <c r="O184" s="63">
        <v>0</v>
      </c>
      <c r="P184" s="63">
        <v>0</v>
      </c>
      <c r="Q184" s="3"/>
    </row>
    <row r="185" spans="1:17" s="35" customFormat="1" ht="15.75">
      <c r="A185" s="60"/>
      <c r="B185" s="61"/>
      <c r="C185" s="21" t="s">
        <v>170</v>
      </c>
      <c r="D185" s="45">
        <f>E185+F185</f>
        <v>0</v>
      </c>
      <c r="E185" s="56">
        <v>0</v>
      </c>
      <c r="F185" s="56">
        <v>0</v>
      </c>
      <c r="G185" s="39">
        <f>H185+I185</f>
        <v>12</v>
      </c>
      <c r="H185" s="63">
        <v>3</v>
      </c>
      <c r="I185" s="63">
        <v>9</v>
      </c>
      <c r="J185" s="39">
        <f>K185+N185</f>
        <v>9</v>
      </c>
      <c r="K185" s="45">
        <f>L185+M185</f>
        <v>0</v>
      </c>
      <c r="L185" s="63">
        <v>0</v>
      </c>
      <c r="M185" s="63">
        <v>0</v>
      </c>
      <c r="N185" s="45">
        <f>O185+P185</f>
        <v>9</v>
      </c>
      <c r="O185" s="63">
        <v>9</v>
      </c>
      <c r="P185" s="63">
        <v>0</v>
      </c>
      <c r="Q185" s="3"/>
    </row>
    <row r="186" spans="1:17" s="35" customFormat="1" ht="15.75">
      <c r="A186" s="60"/>
      <c r="B186" s="61"/>
      <c r="C186" s="21" t="s">
        <v>171</v>
      </c>
      <c r="D186" s="45">
        <f>E186+F186</f>
        <v>0</v>
      </c>
      <c r="E186" s="56">
        <v>0</v>
      </c>
      <c r="F186" s="56">
        <v>0</v>
      </c>
      <c r="G186" s="39">
        <f>H186+I186</f>
        <v>1</v>
      </c>
      <c r="H186" s="63">
        <v>1</v>
      </c>
      <c r="I186" s="63">
        <v>0</v>
      </c>
      <c r="J186" s="39">
        <f>K186+N186</f>
        <v>1</v>
      </c>
      <c r="K186" s="45">
        <f>L186+M186</f>
        <v>1</v>
      </c>
      <c r="L186" s="63">
        <v>1</v>
      </c>
      <c r="M186" s="63">
        <v>0</v>
      </c>
      <c r="N186" s="45">
        <f>O186+P186</f>
        <v>0</v>
      </c>
      <c r="O186" s="63">
        <v>0</v>
      </c>
      <c r="P186" s="63">
        <v>0</v>
      </c>
      <c r="Q186" s="3"/>
    </row>
    <row r="187" spans="1:17" s="35" customFormat="1" ht="15.75">
      <c r="A187" s="60"/>
      <c r="B187" s="61"/>
      <c r="C187" s="48" t="s">
        <v>172</v>
      </c>
      <c r="D187" s="65">
        <f t="shared" ref="D187:P187" si="84">SUM(D178:D186)</f>
        <v>0</v>
      </c>
      <c r="E187" s="65">
        <f t="shared" si="84"/>
        <v>0</v>
      </c>
      <c r="F187" s="65">
        <f t="shared" si="84"/>
        <v>0</v>
      </c>
      <c r="G187" s="65">
        <f t="shared" si="84"/>
        <v>330</v>
      </c>
      <c r="H187" s="65">
        <f t="shared" si="84"/>
        <v>106</v>
      </c>
      <c r="I187" s="65">
        <f t="shared" si="84"/>
        <v>224</v>
      </c>
      <c r="J187" s="65">
        <f t="shared" si="84"/>
        <v>151</v>
      </c>
      <c r="K187" s="65">
        <f t="shared" si="84"/>
        <v>38</v>
      </c>
      <c r="L187" s="65">
        <f t="shared" si="84"/>
        <v>28</v>
      </c>
      <c r="M187" s="65">
        <f t="shared" si="84"/>
        <v>10</v>
      </c>
      <c r="N187" s="65">
        <f t="shared" si="84"/>
        <v>113</v>
      </c>
      <c r="O187" s="65">
        <f t="shared" si="84"/>
        <v>87</v>
      </c>
      <c r="P187" s="65">
        <f t="shared" si="84"/>
        <v>26</v>
      </c>
      <c r="Q187" s="3"/>
    </row>
    <row r="188" spans="1:17" s="35" customFormat="1" ht="15.75">
      <c r="A188" s="3"/>
      <c r="B188" s="36"/>
      <c r="C188" s="21" t="s">
        <v>37</v>
      </c>
      <c r="D188" s="45">
        <f>SUM(E188:F188)</f>
        <v>0</v>
      </c>
      <c r="E188" s="50">
        <v>0</v>
      </c>
      <c r="F188" s="50">
        <v>0</v>
      </c>
      <c r="G188" s="39">
        <f>SUM(H188:I188)</f>
        <v>24</v>
      </c>
      <c r="H188" s="46">
        <v>9</v>
      </c>
      <c r="I188" s="46">
        <v>15</v>
      </c>
      <c r="J188" s="39">
        <f>SUM(K188+N188)</f>
        <v>10</v>
      </c>
      <c r="K188" s="45">
        <f>SUM(L188:M188)</f>
        <v>3</v>
      </c>
      <c r="L188" s="46">
        <v>1</v>
      </c>
      <c r="M188" s="46">
        <v>2</v>
      </c>
      <c r="N188" s="45">
        <f>SUM(O188:P188)</f>
        <v>7</v>
      </c>
      <c r="O188" s="46">
        <v>2</v>
      </c>
      <c r="P188" s="46">
        <v>5</v>
      </c>
      <c r="Q188" s="3"/>
    </row>
    <row r="189" spans="1:17" s="35" customFormat="1" ht="15.75">
      <c r="A189" s="3"/>
      <c r="B189" s="36"/>
      <c r="C189" s="29" t="s">
        <v>173</v>
      </c>
      <c r="D189" s="108">
        <f>SUM(E189:F189)</f>
        <v>0</v>
      </c>
      <c r="E189" s="112">
        <v>0</v>
      </c>
      <c r="F189" s="112">
        <v>0</v>
      </c>
      <c r="G189" s="110">
        <f>SUM(H189:I189)</f>
        <v>113</v>
      </c>
      <c r="H189" s="106">
        <v>36</v>
      </c>
      <c r="I189" s="106">
        <v>77</v>
      </c>
      <c r="J189" s="110">
        <f>SUM(K189+N189)</f>
        <v>54</v>
      </c>
      <c r="K189" s="108">
        <f>SUM(L189:M189)</f>
        <v>18</v>
      </c>
      <c r="L189" s="106">
        <v>13</v>
      </c>
      <c r="M189" s="106">
        <v>5</v>
      </c>
      <c r="N189" s="108">
        <f>SUM(O189:P189)</f>
        <v>36</v>
      </c>
      <c r="O189" s="106">
        <v>23</v>
      </c>
      <c r="P189" s="106">
        <v>13</v>
      </c>
      <c r="Q189" s="3"/>
    </row>
    <row r="190" spans="1:17" s="35" customFormat="1" ht="15.75">
      <c r="A190" s="3"/>
      <c r="B190" s="36"/>
      <c r="C190" s="29" t="s">
        <v>174</v>
      </c>
      <c r="D190" s="109"/>
      <c r="E190" s="113"/>
      <c r="F190" s="113"/>
      <c r="G190" s="111"/>
      <c r="H190" s="107"/>
      <c r="I190" s="107"/>
      <c r="J190" s="111"/>
      <c r="K190" s="109"/>
      <c r="L190" s="107"/>
      <c r="M190" s="107"/>
      <c r="N190" s="109"/>
      <c r="O190" s="107"/>
      <c r="P190" s="107"/>
      <c r="Q190" s="3"/>
    </row>
    <row r="191" spans="1:17" s="35" customFormat="1" ht="30">
      <c r="A191" s="3"/>
      <c r="B191" s="36"/>
      <c r="C191" s="66" t="s">
        <v>175</v>
      </c>
      <c r="D191" s="45">
        <f>SUM(E191:F191)</f>
        <v>0</v>
      </c>
      <c r="E191" s="50">
        <v>0</v>
      </c>
      <c r="F191" s="50">
        <v>0</v>
      </c>
      <c r="G191" s="39">
        <f>SUM(H191:I191)</f>
        <v>17</v>
      </c>
      <c r="H191" s="46">
        <v>7</v>
      </c>
      <c r="I191" s="46">
        <v>10</v>
      </c>
      <c r="J191" s="39">
        <f>SUM(K191+N191)</f>
        <v>7</v>
      </c>
      <c r="K191" s="45">
        <f>SUM(L191:M191)</f>
        <v>1</v>
      </c>
      <c r="L191" s="46">
        <v>1</v>
      </c>
      <c r="M191" s="46">
        <v>0</v>
      </c>
      <c r="N191" s="45">
        <f>SUM(O191:P191)</f>
        <v>6</v>
      </c>
      <c r="O191" s="46">
        <v>1</v>
      </c>
      <c r="P191" s="46">
        <v>5</v>
      </c>
      <c r="Q191" s="3"/>
    </row>
    <row r="192" spans="1:17" s="35" customFormat="1" ht="15.75">
      <c r="A192" s="3"/>
      <c r="B192" s="36"/>
      <c r="C192" s="48" t="s">
        <v>176</v>
      </c>
      <c r="D192" s="44">
        <f t="shared" ref="D192:P192" si="85">SUM(D188:D191)</f>
        <v>0</v>
      </c>
      <c r="E192" s="44">
        <f t="shared" si="85"/>
        <v>0</v>
      </c>
      <c r="F192" s="44">
        <f t="shared" si="85"/>
        <v>0</v>
      </c>
      <c r="G192" s="44">
        <f t="shared" si="85"/>
        <v>154</v>
      </c>
      <c r="H192" s="44">
        <f t="shared" si="85"/>
        <v>52</v>
      </c>
      <c r="I192" s="44">
        <f t="shared" si="85"/>
        <v>102</v>
      </c>
      <c r="J192" s="44">
        <f t="shared" si="85"/>
        <v>71</v>
      </c>
      <c r="K192" s="44">
        <f t="shared" si="85"/>
        <v>22</v>
      </c>
      <c r="L192" s="44">
        <f t="shared" si="85"/>
        <v>15</v>
      </c>
      <c r="M192" s="44">
        <f t="shared" si="85"/>
        <v>7</v>
      </c>
      <c r="N192" s="44">
        <f t="shared" si="85"/>
        <v>49</v>
      </c>
      <c r="O192" s="44">
        <f t="shared" si="85"/>
        <v>26</v>
      </c>
      <c r="P192" s="44">
        <f t="shared" si="85"/>
        <v>23</v>
      </c>
      <c r="Q192" s="3"/>
    </row>
    <row r="193" spans="1:17" s="35" customFormat="1" ht="15.75">
      <c r="A193" s="3"/>
      <c r="B193" s="36"/>
      <c r="C193" s="66" t="s">
        <v>177</v>
      </c>
      <c r="D193" s="67">
        <f t="shared" ref="D193:P193" si="86">D192+D187+D177+D173+D169+D162+D157+D148+D144+D139+D135+D131+D126+D119+D111+D100+D92+D84+D73+D67+D62+D55+D46+D39+D33+D26</f>
        <v>0</v>
      </c>
      <c r="E193" s="67">
        <f t="shared" si="86"/>
        <v>0</v>
      </c>
      <c r="F193" s="67">
        <f t="shared" si="86"/>
        <v>0</v>
      </c>
      <c r="G193" s="67">
        <f t="shared" si="86"/>
        <v>2543</v>
      </c>
      <c r="H193" s="67">
        <f t="shared" si="86"/>
        <v>869</v>
      </c>
      <c r="I193" s="67">
        <f t="shared" si="86"/>
        <v>1674</v>
      </c>
      <c r="J193" s="67">
        <f t="shared" si="86"/>
        <v>1377</v>
      </c>
      <c r="K193" s="67">
        <f t="shared" si="86"/>
        <v>407</v>
      </c>
      <c r="L193" s="67">
        <f t="shared" si="86"/>
        <v>307</v>
      </c>
      <c r="M193" s="67">
        <f t="shared" si="86"/>
        <v>100</v>
      </c>
      <c r="N193" s="67">
        <f t="shared" si="86"/>
        <v>970</v>
      </c>
      <c r="O193" s="67">
        <f t="shared" si="86"/>
        <v>724</v>
      </c>
      <c r="P193" s="67">
        <f t="shared" si="86"/>
        <v>246</v>
      </c>
      <c r="Q193" s="3"/>
    </row>
    <row r="194" spans="1:17" ht="14.25" customHeight="1">
      <c r="A194" s="3"/>
      <c r="B194" s="68"/>
      <c r="C194" s="68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70"/>
      <c r="O194" s="70"/>
      <c r="P194" s="70"/>
      <c r="Q194" s="3"/>
    </row>
    <row r="195" spans="1:17" ht="35.25" customHeight="1">
      <c r="A195" s="3"/>
      <c r="B195" s="12" t="s">
        <v>178</v>
      </c>
      <c r="C195" s="3"/>
      <c r="D195" s="118" t="s">
        <v>179</v>
      </c>
      <c r="E195" s="119"/>
      <c r="F195" s="119"/>
      <c r="G195" s="119"/>
      <c r="H195" s="119"/>
      <c r="I195" s="120"/>
      <c r="J195" s="95" t="s">
        <v>180</v>
      </c>
      <c r="K195" s="97"/>
      <c r="L195" s="7"/>
      <c r="M195" s="7"/>
      <c r="N195" s="71"/>
      <c r="O195" s="71"/>
      <c r="P195" s="71"/>
      <c r="Q195" s="3"/>
    </row>
    <row r="196" spans="1:17" ht="15.75">
      <c r="A196" s="3"/>
      <c r="B196" s="12" t="s">
        <v>181</v>
      </c>
      <c r="C196" s="3"/>
      <c r="D196" s="114" t="s">
        <v>182</v>
      </c>
      <c r="E196" s="115"/>
      <c r="F196" s="115"/>
      <c r="G196" s="115"/>
      <c r="H196" s="115"/>
      <c r="I196" s="116"/>
      <c r="J196" s="117" t="s">
        <v>183</v>
      </c>
      <c r="K196" s="117"/>
      <c r="L196" s="72"/>
      <c r="M196" s="114" t="s">
        <v>184</v>
      </c>
      <c r="N196" s="116"/>
      <c r="O196" s="73"/>
      <c r="P196" s="73"/>
      <c r="Q196" s="3"/>
    </row>
    <row r="197" spans="1:17" ht="7.5" customHeight="1">
      <c r="A197" s="3"/>
      <c r="B197" s="3"/>
      <c r="C197" s="3"/>
      <c r="D197" s="3"/>
      <c r="E197" s="3"/>
      <c r="F197" s="3"/>
      <c r="G197" s="4"/>
      <c r="H197" s="3"/>
      <c r="I197" s="3"/>
      <c r="J197" s="4"/>
      <c r="K197" s="3"/>
      <c r="L197" s="3"/>
      <c r="M197" s="3"/>
      <c r="N197" s="3"/>
      <c r="O197" s="3"/>
      <c r="P197" s="3"/>
      <c r="Q197" s="3"/>
    </row>
    <row r="198" spans="1:17" ht="15.75">
      <c r="A198" s="3"/>
      <c r="B198" s="100" t="s">
        <v>185</v>
      </c>
      <c r="C198" s="101"/>
      <c r="D198" s="102"/>
      <c r="E198" s="3"/>
      <c r="F198" s="3"/>
      <c r="G198" s="4"/>
      <c r="H198" s="3"/>
      <c r="I198" s="3"/>
      <c r="J198" s="4"/>
      <c r="K198" s="3"/>
      <c r="L198" s="3"/>
      <c r="M198" s="95" t="s">
        <v>186</v>
      </c>
      <c r="N198" s="96"/>
      <c r="O198" s="96"/>
      <c r="P198" s="97"/>
      <c r="Q198" s="3"/>
    </row>
    <row r="199" spans="1:17" ht="12.75">
      <c r="A199" s="3"/>
      <c r="B199" s="114" t="s">
        <v>187</v>
      </c>
      <c r="C199" s="115"/>
      <c r="D199" s="116"/>
      <c r="E199" s="3"/>
      <c r="F199" s="3"/>
      <c r="G199" s="74"/>
      <c r="H199" s="3"/>
      <c r="I199" s="3"/>
      <c r="J199" s="74"/>
      <c r="K199" s="3"/>
      <c r="L199" s="3"/>
      <c r="M199" s="114" t="s">
        <v>188</v>
      </c>
      <c r="N199" s="115"/>
      <c r="O199" s="115"/>
      <c r="P199" s="116"/>
      <c r="Q199" s="3"/>
    </row>
    <row r="200" spans="1:17">
      <c r="A200" s="3"/>
      <c r="B200" s="3"/>
      <c r="C200" s="3"/>
      <c r="D200" s="3"/>
      <c r="E200" s="3"/>
      <c r="F200" s="3"/>
      <c r="G200" s="4"/>
      <c r="H200" s="3"/>
      <c r="I200" s="3"/>
      <c r="J200" s="4"/>
      <c r="K200" s="3"/>
      <c r="L200" s="3"/>
      <c r="M200" s="3"/>
      <c r="N200" s="3"/>
      <c r="O200" s="3"/>
      <c r="P200" s="3"/>
      <c r="Q200" s="3"/>
    </row>
    <row r="201" spans="1:17">
      <c r="A201" s="3"/>
      <c r="B201" s="3"/>
      <c r="C201" s="3"/>
      <c r="D201" s="3"/>
      <c r="E201" s="3"/>
      <c r="F201" s="3"/>
      <c r="G201" s="4"/>
      <c r="H201" s="3"/>
      <c r="I201" s="3"/>
      <c r="J201" s="4"/>
      <c r="K201" s="3"/>
      <c r="L201" s="3"/>
      <c r="M201" s="3"/>
      <c r="N201" s="3"/>
      <c r="O201" s="3"/>
      <c r="P201" s="3"/>
      <c r="Q201" s="3"/>
    </row>
    <row r="202" spans="1:17">
      <c r="A202" s="3"/>
      <c r="B202" s="3"/>
      <c r="C202" s="3"/>
      <c r="D202" s="3"/>
      <c r="E202" s="3"/>
      <c r="F202" s="3"/>
      <c r="G202" s="4"/>
      <c r="H202" s="3"/>
      <c r="I202" s="3"/>
      <c r="J202" s="4"/>
      <c r="K202" s="3"/>
      <c r="L202" s="3"/>
      <c r="M202" s="3"/>
      <c r="N202" s="3"/>
      <c r="O202" s="3"/>
      <c r="P202" s="3"/>
      <c r="Q202" s="3"/>
    </row>
    <row r="203" spans="1:17">
      <c r="A203" s="3"/>
      <c r="B203" s="3"/>
      <c r="C203" s="3"/>
      <c r="D203" s="3"/>
      <c r="E203" s="3"/>
      <c r="F203" s="3"/>
      <c r="G203" s="4"/>
      <c r="H203" s="3"/>
      <c r="I203" s="3"/>
      <c r="J203" s="4"/>
      <c r="K203" s="3"/>
      <c r="L203" s="3"/>
      <c r="M203" s="3"/>
      <c r="N203" s="3"/>
      <c r="O203" s="3"/>
      <c r="P203" s="3"/>
      <c r="Q203" s="3"/>
    </row>
    <row r="204" spans="1:17">
      <c r="A204" s="3"/>
      <c r="B204" s="3"/>
      <c r="C204" s="3"/>
      <c r="D204" s="3"/>
      <c r="E204" s="3"/>
      <c r="F204" s="3"/>
      <c r="G204" s="4"/>
      <c r="H204" s="3"/>
      <c r="I204" s="3"/>
      <c r="J204" s="4"/>
      <c r="K204" s="3"/>
      <c r="L204" s="3"/>
      <c r="M204" s="3"/>
      <c r="N204" s="3"/>
      <c r="O204" s="3"/>
      <c r="P204" s="3"/>
      <c r="Q204" s="3"/>
    </row>
    <row r="205" spans="1:17">
      <c r="A205" s="3"/>
      <c r="B205" s="3"/>
      <c r="C205" s="3"/>
      <c r="D205" s="3"/>
      <c r="E205" s="3"/>
      <c r="F205" s="3"/>
      <c r="G205" s="4"/>
      <c r="H205" s="3"/>
      <c r="I205" s="3"/>
      <c r="J205" s="4"/>
      <c r="K205" s="3"/>
      <c r="L205" s="3"/>
      <c r="M205" s="3"/>
      <c r="N205" s="3"/>
      <c r="O205" s="3"/>
      <c r="P205" s="3"/>
      <c r="Q205" s="3"/>
    </row>
    <row r="206" spans="1:17">
      <c r="A206" s="3"/>
      <c r="B206" s="3"/>
      <c r="C206" s="3"/>
      <c r="D206" s="3"/>
      <c r="E206" s="3"/>
      <c r="F206" s="3"/>
      <c r="G206" s="4"/>
      <c r="H206" s="3"/>
      <c r="I206" s="3"/>
      <c r="J206" s="4"/>
      <c r="K206" s="3"/>
      <c r="L206" s="3"/>
      <c r="M206" s="3"/>
      <c r="N206" s="3"/>
      <c r="O206" s="3"/>
      <c r="P206" s="3"/>
      <c r="Q206" s="3"/>
    </row>
    <row r="207" spans="1:17">
      <c r="A207" s="3"/>
      <c r="B207" s="3"/>
      <c r="C207" s="75"/>
      <c r="D207" s="75"/>
      <c r="E207" s="75"/>
      <c r="F207" s="75"/>
      <c r="G207" s="76"/>
      <c r="H207" s="75"/>
      <c r="I207" s="75"/>
      <c r="J207" s="76"/>
      <c r="K207" s="75"/>
      <c r="L207" s="75"/>
      <c r="M207" s="75"/>
      <c r="N207" s="75"/>
      <c r="O207" s="75"/>
      <c r="P207" s="75"/>
      <c r="Q207" s="3"/>
    </row>
    <row r="208" spans="1:17">
      <c r="A208" s="3"/>
      <c r="B208" s="3"/>
      <c r="C208" s="75"/>
      <c r="D208" s="75"/>
      <c r="E208" s="75"/>
      <c r="F208" s="75"/>
      <c r="G208" s="76"/>
      <c r="H208" s="75"/>
      <c r="I208" s="75"/>
      <c r="J208" s="76"/>
      <c r="K208" s="75"/>
      <c r="L208" s="75"/>
      <c r="M208" s="75"/>
      <c r="N208" s="75"/>
      <c r="O208" s="75"/>
      <c r="P208" s="75"/>
      <c r="Q208" s="3"/>
    </row>
    <row r="209" spans="1:17">
      <c r="A209" s="3"/>
      <c r="B209" s="3"/>
      <c r="C209" s="3"/>
      <c r="D209" s="3"/>
      <c r="E209" s="3"/>
      <c r="F209" s="3"/>
      <c r="G209" s="4"/>
      <c r="H209" s="3"/>
      <c r="I209" s="3"/>
      <c r="J209" s="4"/>
      <c r="K209" s="3"/>
      <c r="L209" s="3"/>
      <c r="M209" s="3"/>
      <c r="N209" s="3"/>
      <c r="O209" s="3"/>
      <c r="P209" s="3"/>
      <c r="Q209" s="3"/>
    </row>
    <row r="210" spans="1:17">
      <c r="A210" s="3"/>
      <c r="B210" s="3"/>
      <c r="C210" s="3"/>
      <c r="D210" s="3"/>
      <c r="E210" s="3"/>
      <c r="F210" s="3"/>
      <c r="G210" s="4"/>
      <c r="H210" s="3"/>
      <c r="I210" s="3"/>
      <c r="J210" s="4"/>
      <c r="K210" s="3"/>
      <c r="L210" s="3"/>
      <c r="M210" s="3"/>
      <c r="N210" s="3"/>
      <c r="O210" s="3"/>
      <c r="P210" s="3"/>
      <c r="Q210" s="3"/>
    </row>
    <row r="211" spans="1:17">
      <c r="A211" s="3"/>
      <c r="B211" s="3"/>
      <c r="C211" s="3"/>
      <c r="D211" s="3"/>
      <c r="E211" s="3"/>
      <c r="F211" s="3"/>
      <c r="G211" s="4"/>
      <c r="H211" s="3"/>
      <c r="I211" s="3"/>
      <c r="J211" s="4"/>
      <c r="K211" s="3"/>
      <c r="L211" s="3"/>
      <c r="M211" s="3"/>
      <c r="N211" s="3"/>
      <c r="O211" s="3"/>
      <c r="P211" s="3"/>
      <c r="Q211" s="3"/>
    </row>
    <row r="212" spans="1:17">
      <c r="A212" s="3"/>
      <c r="B212" s="3"/>
      <c r="C212" s="3"/>
      <c r="D212" s="3"/>
      <c r="E212" s="3"/>
      <c r="F212" s="3"/>
      <c r="G212" s="4"/>
      <c r="H212" s="3"/>
      <c r="I212" s="3"/>
      <c r="J212" s="4"/>
      <c r="K212" s="3"/>
      <c r="L212" s="3"/>
      <c r="M212" s="3"/>
      <c r="N212" s="3"/>
      <c r="O212" s="3"/>
      <c r="P212" s="3"/>
      <c r="Q212" s="3"/>
    </row>
    <row r="213" spans="1:17">
      <c r="A213" s="3"/>
      <c r="B213" s="3"/>
      <c r="C213" s="3"/>
      <c r="D213" s="3"/>
      <c r="E213" s="3"/>
      <c r="F213" s="3"/>
      <c r="G213" s="4"/>
      <c r="H213" s="3"/>
      <c r="I213" s="3"/>
      <c r="J213" s="4"/>
      <c r="K213" s="3"/>
      <c r="L213" s="3"/>
      <c r="M213" s="3"/>
      <c r="N213" s="3"/>
      <c r="O213" s="3"/>
      <c r="P213" s="3"/>
      <c r="Q213" s="3"/>
    </row>
    <row r="214" spans="1:17">
      <c r="A214" s="3"/>
      <c r="B214" s="3"/>
      <c r="C214" s="3"/>
      <c r="D214" s="3"/>
      <c r="E214" s="3"/>
      <c r="F214" s="3"/>
      <c r="G214" s="4"/>
      <c r="H214" s="3"/>
      <c r="I214" s="3"/>
      <c r="J214" s="4"/>
      <c r="K214" s="3"/>
      <c r="L214" s="3"/>
      <c r="M214" s="3"/>
      <c r="N214" s="3"/>
      <c r="O214" s="3"/>
      <c r="P214" s="3"/>
      <c r="Q214" s="3"/>
    </row>
    <row r="215" spans="1:17">
      <c r="A215" s="3"/>
      <c r="B215" s="3"/>
      <c r="C215" s="3"/>
      <c r="D215" s="3"/>
      <c r="E215" s="3"/>
      <c r="F215" s="3"/>
      <c r="G215" s="4"/>
      <c r="H215" s="3"/>
      <c r="I215" s="3"/>
      <c r="J215" s="4"/>
      <c r="K215" s="3"/>
      <c r="L215" s="3"/>
      <c r="M215" s="3"/>
      <c r="N215" s="3"/>
      <c r="O215" s="3"/>
      <c r="P215" s="3"/>
      <c r="Q215" s="3"/>
    </row>
    <row r="216" spans="1:17">
      <c r="A216" s="3"/>
      <c r="B216" s="3"/>
      <c r="C216" s="3"/>
      <c r="D216" s="3"/>
      <c r="E216" s="3"/>
      <c r="F216" s="3"/>
      <c r="G216" s="4"/>
      <c r="H216" s="3"/>
      <c r="I216" s="3"/>
      <c r="J216" s="4"/>
      <c r="K216" s="3"/>
      <c r="L216" s="3"/>
      <c r="M216" s="3"/>
      <c r="N216" s="3"/>
      <c r="O216" s="3"/>
      <c r="P216" s="3"/>
      <c r="Q216" s="3"/>
    </row>
    <row r="217" spans="1:17">
      <c r="A217" s="3"/>
      <c r="B217" s="3"/>
      <c r="C217" s="3"/>
      <c r="D217" s="3"/>
      <c r="E217" s="3"/>
      <c r="F217" s="3"/>
      <c r="G217" s="4"/>
      <c r="H217" s="3"/>
      <c r="I217" s="3"/>
      <c r="J217" s="4"/>
      <c r="K217" s="3"/>
      <c r="L217" s="3"/>
      <c r="M217" s="3"/>
      <c r="N217" s="3"/>
      <c r="O217" s="3"/>
      <c r="P217" s="3"/>
      <c r="Q217" s="3"/>
    </row>
  </sheetData>
  <mergeCells count="51">
    <mergeCell ref="D189:D190"/>
    <mergeCell ref="B199:D199"/>
    <mergeCell ref="B198:D198"/>
    <mergeCell ref="M199:P199"/>
    <mergeCell ref="M198:P198"/>
    <mergeCell ref="M196:N196"/>
    <mergeCell ref="J196:K196"/>
    <mergeCell ref="D196:I196"/>
    <mergeCell ref="J195:K195"/>
    <mergeCell ref="D195:I195"/>
    <mergeCell ref="E14:E15"/>
    <mergeCell ref="F14:F15"/>
    <mergeCell ref="P189:P190"/>
    <mergeCell ref="O189:O190"/>
    <mergeCell ref="N189:N190"/>
    <mergeCell ref="M189:M190"/>
    <mergeCell ref="L189:L190"/>
    <mergeCell ref="K189:K190"/>
    <mergeCell ref="J189:J190"/>
    <mergeCell ref="I189:I190"/>
    <mergeCell ref="H189:H190"/>
    <mergeCell ref="G189:G190"/>
    <mergeCell ref="F189:F190"/>
    <mergeCell ref="E189:E190"/>
    <mergeCell ref="H13:I13"/>
    <mergeCell ref="G13:G15"/>
    <mergeCell ref="I14:I15"/>
    <mergeCell ref="L14:M14"/>
    <mergeCell ref="H14:H15"/>
    <mergeCell ref="K14:K15"/>
    <mergeCell ref="N13:P13"/>
    <mergeCell ref="O14:P14"/>
    <mergeCell ref="N14:N15"/>
    <mergeCell ref="J12:J15"/>
    <mergeCell ref="K13:M13"/>
    <mergeCell ref="B3:P3"/>
    <mergeCell ref="B4:P4"/>
    <mergeCell ref="B5:P5"/>
    <mergeCell ref="B6:P6"/>
    <mergeCell ref="K12:P12"/>
    <mergeCell ref="G12:I12"/>
    <mergeCell ref="D8:G8"/>
    <mergeCell ref="E9:F9"/>
    <mergeCell ref="D10:F10"/>
    <mergeCell ref="G10:K10"/>
    <mergeCell ref="L10:O10"/>
    <mergeCell ref="B12:B15"/>
    <mergeCell ref="D12:F12"/>
    <mergeCell ref="D13:D15"/>
    <mergeCell ref="C12:C15"/>
    <mergeCell ref="E13:F13"/>
  </mergeCells>
  <pageMargins left="0.31496062874794001" right="0.35433068871498102" top="0.27559053897857699" bottom="0.19685038924217199" header="0.19685038924217199" footer="0.19685038924217199"/>
  <pageSetup paperSize="9" scale="5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кабан ф4.1</vt:lpstr>
      <vt:lpstr>'кабан ф4.1'!Область_печати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2023-09-14T08:48:16Z</cp:lastPrinted>
  <dcterms:modified xsi:type="dcterms:W3CDTF">2023-09-14T08:48:44Z</dcterms:modified>
</cp:coreProperties>
</file>