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 activeTab="3"/>
  </bookViews>
  <sheets>
    <sheet name="Копытные" sheetId="1" r:id="rId1"/>
    <sheet name="Пушные" sheetId="2" r:id="rId2"/>
    <sheet name="Пушные 2 " sheetId="3" r:id="rId3"/>
    <sheet name="Пушные 3 " sheetId="4" r:id="rId4"/>
  </sheets>
  <definedNames>
    <definedName name="_xlnm.Print_Titles" localSheetId="0">Копытные!$18:$20</definedName>
    <definedName name="_xlnm.Print_Titles" localSheetId="1">Пушные!$1:$3</definedName>
    <definedName name="_xlnm.Print_Titles" localSheetId="2">'Пушные 2 '!$1:$3</definedName>
    <definedName name="_xlnm.Print_Area" localSheetId="0">Копытные!$A$1:$S$240</definedName>
    <definedName name="_xlnm.Print_Area" localSheetId="1">Пушные!$A$1:$X$228</definedName>
    <definedName name="_xlnm.Print_Area" localSheetId="2">'Пушные 2 '!$A$1:$X$227</definedName>
  </definedNames>
  <calcPr calcId="125725"/>
</workbook>
</file>

<file path=xl/calcChain.xml><?xml version="1.0" encoding="utf-8"?>
<calcChain xmlns="http://schemas.openxmlformats.org/spreadsheetml/2006/main">
  <c r="W74" i="2"/>
  <c r="W4" s="1"/>
  <c r="W209" i="3"/>
  <c r="N209"/>
  <c r="I209"/>
  <c r="H209"/>
  <c r="G209"/>
  <c r="F209"/>
  <c r="D209"/>
  <c r="W195"/>
  <c r="N195"/>
  <c r="I195"/>
  <c r="H195"/>
  <c r="G195"/>
  <c r="F195"/>
  <c r="D195"/>
  <c r="W191"/>
  <c r="N191"/>
  <c r="I191"/>
  <c r="H191"/>
  <c r="G191"/>
  <c r="F191"/>
  <c r="D191"/>
  <c r="W187"/>
  <c r="N187"/>
  <c r="I187"/>
  <c r="H187"/>
  <c r="G187"/>
  <c r="F187"/>
  <c r="D187"/>
  <c r="W179"/>
  <c r="N179"/>
  <c r="I179"/>
  <c r="H179"/>
  <c r="G179"/>
  <c r="F179"/>
  <c r="D179"/>
  <c r="W173"/>
  <c r="N173"/>
  <c r="I173"/>
  <c r="H173"/>
  <c r="G173"/>
  <c r="F173"/>
  <c r="D173"/>
  <c r="W160"/>
  <c r="N160"/>
  <c r="I160"/>
  <c r="H160"/>
  <c r="G160"/>
  <c r="F160"/>
  <c r="D160"/>
  <c r="W156"/>
  <c r="N156"/>
  <c r="I156"/>
  <c r="H156"/>
  <c r="G156"/>
  <c r="F156"/>
  <c r="D156"/>
  <c r="W150"/>
  <c r="N150"/>
  <c r="I150"/>
  <c r="H150"/>
  <c r="G150"/>
  <c r="F150"/>
  <c r="D150"/>
  <c r="W144"/>
  <c r="N144"/>
  <c r="I144"/>
  <c r="H144"/>
  <c r="G144"/>
  <c r="F144"/>
  <c r="D144"/>
  <c r="W138"/>
  <c r="N138"/>
  <c r="I138"/>
  <c r="H138"/>
  <c r="G138"/>
  <c r="F138"/>
  <c r="D138"/>
  <c r="W133"/>
  <c r="N133"/>
  <c r="I133"/>
  <c r="H133"/>
  <c r="G133"/>
  <c r="F133"/>
  <c r="D133"/>
  <c r="W128"/>
  <c r="N128"/>
  <c r="I128"/>
  <c r="H128"/>
  <c r="G128"/>
  <c r="F128"/>
  <c r="D128"/>
  <c r="W118"/>
  <c r="N118"/>
  <c r="I118"/>
  <c r="H118"/>
  <c r="G118"/>
  <c r="F118"/>
  <c r="D118"/>
  <c r="W105"/>
  <c r="N105"/>
  <c r="I105"/>
  <c r="H105"/>
  <c r="G105"/>
  <c r="F105"/>
  <c r="D105"/>
  <c r="W97"/>
  <c r="N97"/>
  <c r="I97"/>
  <c r="H97"/>
  <c r="G97"/>
  <c r="F97"/>
  <c r="D97"/>
  <c r="W87"/>
  <c r="N87"/>
  <c r="I87"/>
  <c r="H87"/>
  <c r="G87"/>
  <c r="F87"/>
  <c r="D87"/>
  <c r="W74"/>
  <c r="N74"/>
  <c r="I74"/>
  <c r="H74"/>
  <c r="G74"/>
  <c r="F74"/>
  <c r="D74"/>
  <c r="W69"/>
  <c r="N69"/>
  <c r="I69"/>
  <c r="H69"/>
  <c r="G69"/>
  <c r="F69"/>
  <c r="D69"/>
  <c r="W63"/>
  <c r="N63"/>
  <c r="I63"/>
  <c r="H63"/>
  <c r="G63"/>
  <c r="F63"/>
  <c r="D63"/>
  <c r="W53"/>
  <c r="N53"/>
  <c r="I53"/>
  <c r="H53"/>
  <c r="G53"/>
  <c r="F53"/>
  <c r="D53"/>
  <c r="W43"/>
  <c r="N43"/>
  <c r="I43"/>
  <c r="H43"/>
  <c r="G43"/>
  <c r="F43"/>
  <c r="D43"/>
  <c r="W36"/>
  <c r="N36"/>
  <c r="I36"/>
  <c r="H36"/>
  <c r="G36"/>
  <c r="F36"/>
  <c r="D36"/>
  <c r="W28"/>
  <c r="N28"/>
  <c r="I28"/>
  <c r="H28"/>
  <c r="G28"/>
  <c r="F28"/>
  <c r="D28"/>
  <c r="W19"/>
  <c r="N19"/>
  <c r="I19"/>
  <c r="H19"/>
  <c r="G19"/>
  <c r="F19"/>
  <c r="D19"/>
  <c r="W5"/>
  <c r="N5"/>
  <c r="I5"/>
  <c r="H5"/>
  <c r="G5"/>
  <c r="F5"/>
  <c r="D5"/>
  <c r="W4"/>
  <c r="N4"/>
  <c r="I4"/>
  <c r="H4"/>
  <c r="G4"/>
  <c r="F4"/>
  <c r="D4"/>
  <c r="W209" i="2"/>
  <c r="P209"/>
  <c r="N209"/>
  <c r="M209"/>
  <c r="L209"/>
  <c r="J209"/>
  <c r="G209"/>
  <c r="E209"/>
  <c r="C209"/>
  <c r="W195"/>
  <c r="P195"/>
  <c r="N195"/>
  <c r="M195"/>
  <c r="L195"/>
  <c r="J195"/>
  <c r="G195"/>
  <c r="E195"/>
  <c r="C195"/>
  <c r="W191"/>
  <c r="P191"/>
  <c r="N191"/>
  <c r="M191"/>
  <c r="L191"/>
  <c r="J191"/>
  <c r="G191"/>
  <c r="E191"/>
  <c r="C191"/>
  <c r="W187"/>
  <c r="P187"/>
  <c r="N187"/>
  <c r="M187"/>
  <c r="L187"/>
  <c r="J187"/>
  <c r="G187"/>
  <c r="E187"/>
  <c r="C187"/>
  <c r="W179"/>
  <c r="P179"/>
  <c r="N179"/>
  <c r="M179"/>
  <c r="L179"/>
  <c r="J179"/>
  <c r="G179"/>
  <c r="E179"/>
  <c r="C179"/>
  <c r="W173"/>
  <c r="P173"/>
  <c r="N173"/>
  <c r="M173"/>
  <c r="L173"/>
  <c r="J173"/>
  <c r="G173"/>
  <c r="E173"/>
  <c r="C173"/>
  <c r="W160"/>
  <c r="P160"/>
  <c r="N160"/>
  <c r="M160"/>
  <c r="L160"/>
  <c r="J160"/>
  <c r="G160"/>
  <c r="E160"/>
  <c r="C160"/>
  <c r="W156"/>
  <c r="P156"/>
  <c r="N156"/>
  <c r="M156"/>
  <c r="L156"/>
  <c r="J156"/>
  <c r="G156"/>
  <c r="E156"/>
  <c r="C156"/>
  <c r="W150"/>
  <c r="P150"/>
  <c r="N150"/>
  <c r="M150"/>
  <c r="L150"/>
  <c r="J150"/>
  <c r="G150"/>
  <c r="E150"/>
  <c r="C150"/>
  <c r="W144"/>
  <c r="P144"/>
  <c r="N144"/>
  <c r="M144"/>
  <c r="L144"/>
  <c r="J144"/>
  <c r="H144"/>
  <c r="G144"/>
  <c r="E144"/>
  <c r="C144"/>
  <c r="W138"/>
  <c r="P138"/>
  <c r="N138"/>
  <c r="M138"/>
  <c r="L138"/>
  <c r="K138"/>
  <c r="J138"/>
  <c r="I138"/>
  <c r="H138"/>
  <c r="G138"/>
  <c r="E138"/>
  <c r="C138"/>
  <c r="W133"/>
  <c r="P133"/>
  <c r="N133"/>
  <c r="M133"/>
  <c r="L133"/>
  <c r="K133"/>
  <c r="J133"/>
  <c r="I133"/>
  <c r="H133"/>
  <c r="G133"/>
  <c r="E133"/>
  <c r="C133"/>
  <c r="W128"/>
  <c r="P128"/>
  <c r="N128"/>
  <c r="M128"/>
  <c r="L128"/>
  <c r="K128"/>
  <c r="J128"/>
  <c r="I128"/>
  <c r="H128"/>
  <c r="G128"/>
  <c r="E128"/>
  <c r="C128"/>
  <c r="W118"/>
  <c r="P118"/>
  <c r="N118"/>
  <c r="M118"/>
  <c r="L118"/>
  <c r="K118"/>
  <c r="J118"/>
  <c r="I118"/>
  <c r="H118"/>
  <c r="G118"/>
  <c r="E118"/>
  <c r="C118"/>
  <c r="W105"/>
  <c r="P105"/>
  <c r="N105"/>
  <c r="M105"/>
  <c r="L105"/>
  <c r="K105"/>
  <c r="J105"/>
  <c r="I105"/>
  <c r="H105"/>
  <c r="G105"/>
  <c r="E105"/>
  <c r="C105"/>
  <c r="W97"/>
  <c r="P97"/>
  <c r="N97"/>
  <c r="M97"/>
  <c r="L97"/>
  <c r="K97"/>
  <c r="J97"/>
  <c r="I97"/>
  <c r="H97"/>
  <c r="G97"/>
  <c r="E97"/>
  <c r="C97"/>
  <c r="W87"/>
  <c r="P87"/>
  <c r="N87"/>
  <c r="M87"/>
  <c r="L87"/>
  <c r="K87"/>
  <c r="J87"/>
  <c r="I87"/>
  <c r="H87"/>
  <c r="G87"/>
  <c r="E87"/>
  <c r="C87"/>
  <c r="P74"/>
  <c r="N74"/>
  <c r="M74"/>
  <c r="L74"/>
  <c r="K74"/>
  <c r="J74"/>
  <c r="I74"/>
  <c r="H74"/>
  <c r="G74"/>
  <c r="E74"/>
  <c r="C74"/>
  <c r="W69"/>
  <c r="P69"/>
  <c r="N69"/>
  <c r="M69"/>
  <c r="L69"/>
  <c r="J69"/>
  <c r="I69"/>
  <c r="H69"/>
  <c r="G69"/>
  <c r="E69"/>
  <c r="C69"/>
  <c r="W63"/>
  <c r="P63"/>
  <c r="N63"/>
  <c r="M63"/>
  <c r="L63"/>
  <c r="J63"/>
  <c r="G63"/>
  <c r="E63"/>
  <c r="C63"/>
  <c r="W53"/>
  <c r="P53"/>
  <c r="N53"/>
  <c r="M53"/>
  <c r="L53"/>
  <c r="J53"/>
  <c r="G53"/>
  <c r="E53"/>
  <c r="C53"/>
  <c r="L47"/>
  <c r="W43"/>
  <c r="P43"/>
  <c r="N43"/>
  <c r="M43"/>
  <c r="L43"/>
  <c r="J43"/>
  <c r="G43"/>
  <c r="E43"/>
  <c r="C43"/>
  <c r="W36"/>
  <c r="P36"/>
  <c r="N36"/>
  <c r="M36"/>
  <c r="L36"/>
  <c r="J36"/>
  <c r="G36"/>
  <c r="E36"/>
  <c r="C36"/>
  <c r="W28"/>
  <c r="P28"/>
  <c r="N28"/>
  <c r="M28"/>
  <c r="L28"/>
  <c r="J28"/>
  <c r="G28"/>
  <c r="E28"/>
  <c r="C28"/>
  <c r="W19"/>
  <c r="P19"/>
  <c r="N19"/>
  <c r="M19"/>
  <c r="L19"/>
  <c r="J19"/>
  <c r="G19"/>
  <c r="E19"/>
  <c r="C19"/>
  <c r="W5"/>
  <c r="P5"/>
  <c r="N5"/>
  <c r="M5"/>
  <c r="L5"/>
  <c r="J5"/>
  <c r="G5"/>
  <c r="E5"/>
  <c r="C5"/>
  <c r="P4"/>
  <c r="N4"/>
  <c r="M4"/>
  <c r="L4"/>
  <c r="J4"/>
  <c r="G4"/>
  <c r="E4"/>
  <c r="C4"/>
  <c r="H220" i="1"/>
  <c r="C220"/>
  <c r="H206"/>
  <c r="C206"/>
  <c r="H202"/>
  <c r="C202"/>
  <c r="H198"/>
  <c r="C198"/>
  <c r="H190"/>
  <c r="C190"/>
  <c r="H184"/>
  <c r="C184"/>
  <c r="H171"/>
  <c r="C171"/>
  <c r="H167"/>
  <c r="C167"/>
  <c r="H161"/>
  <c r="C161"/>
  <c r="H155"/>
  <c r="C155"/>
  <c r="H149"/>
  <c r="C149"/>
  <c r="H144"/>
  <c r="C144"/>
  <c r="H139"/>
  <c r="C139"/>
  <c r="H129"/>
  <c r="C129"/>
  <c r="H121"/>
  <c r="C121"/>
  <c r="H113"/>
  <c r="C113"/>
  <c r="H103"/>
  <c r="C103"/>
  <c r="H90"/>
  <c r="C90"/>
  <c r="H85"/>
  <c r="C85"/>
  <c r="H79"/>
  <c r="C79"/>
  <c r="H69"/>
  <c r="C69"/>
  <c r="H59"/>
  <c r="C59"/>
  <c r="H53"/>
  <c r="C53"/>
  <c r="H45"/>
  <c r="C45"/>
  <c r="H36"/>
  <c r="C36"/>
  <c r="H22"/>
  <c r="C22"/>
  <c r="H21"/>
  <c r="C21"/>
</calcChain>
</file>

<file path=xl/sharedStrings.xml><?xml version="1.0" encoding="utf-8"?>
<sst xmlns="http://schemas.openxmlformats.org/spreadsheetml/2006/main" count="1387" uniqueCount="514">
  <si>
    <t>N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</si>
  <si>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</si>
  <si>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Копытные животные, особей</t>
  </si>
  <si>
    <t>Кабан</t>
  </si>
  <si>
    <t>Кабарга</t>
  </si>
  <si>
    <t>Дикий северный олень</t>
  </si>
  <si>
    <t>Косуля европейская</t>
  </si>
  <si>
    <t>Косуля сибирская</t>
  </si>
  <si>
    <t>Лось</t>
  </si>
  <si>
    <t>Благородный олень</t>
  </si>
  <si>
    <t>Пятнистый олень</t>
  </si>
  <si>
    <t>Лань</t>
  </si>
  <si>
    <t>Овцебык</t>
  </si>
  <si>
    <t>Муфлон</t>
  </si>
  <si>
    <t>Сайгак</t>
  </si>
  <si>
    <t>Серна</t>
  </si>
  <si>
    <t>Сибирский горный козел</t>
  </si>
  <si>
    <t>Туры</t>
  </si>
  <si>
    <t>Снежный баран</t>
  </si>
  <si>
    <t>Гибрид зубра с бизоном</t>
  </si>
  <si>
    <t>Строка итогов:</t>
  </si>
  <si>
    <t>1.</t>
  </si>
  <si>
    <t>Бабаевский район</t>
  </si>
  <si>
    <t>1.1.</t>
  </si>
  <si>
    <t>АО "Бабаевский леспромхоз" (Люботинский участок)</t>
  </si>
  <si>
    <t>1.2.</t>
  </si>
  <si>
    <t>АО "Бабаевский леспромхоз" (Шиглинский участок)</t>
  </si>
  <si>
    <t>1.3.</t>
  </si>
  <si>
    <t>Бабаевское РО РОО - ВОООиР</t>
  </si>
  <si>
    <t>1.4.</t>
  </si>
  <si>
    <t>ВРОО "ООиР ВПО" (О/Х "Дубровское")</t>
  </si>
  <si>
    <t>1.5.</t>
  </si>
  <si>
    <t>ВРОО "ООиР Заречье" (О/Х "Сорское")</t>
  </si>
  <si>
    <t>1.6.</t>
  </si>
  <si>
    <t>ВРОО "ООиР Заречье"Д (О/Х "Клавдинское")</t>
  </si>
  <si>
    <t>1.7.</t>
  </si>
  <si>
    <t>ИП Кабанов А.Г.</t>
  </si>
  <si>
    <t>1.8.</t>
  </si>
  <si>
    <t>МООО "Биосфера" (О/Х "Шогдинское")</t>
  </si>
  <si>
    <t>1.9.</t>
  </si>
  <si>
    <t>Общественная организация "Подольское РООиР" (участок 1)</t>
  </si>
  <si>
    <t>1.10.</t>
  </si>
  <si>
    <t>Общественная организация "Подольское РООиР" (участок 2)</t>
  </si>
  <si>
    <t>1.11.</t>
  </si>
  <si>
    <t>ООО "Ассоциация Бабаевских лесопромышленников"</t>
  </si>
  <si>
    <t>1.12.</t>
  </si>
  <si>
    <t>ООО "Техносервис СВ"</t>
  </si>
  <si>
    <t>1.13</t>
  </si>
  <si>
    <t>ООУ Бабаевского района</t>
  </si>
  <si>
    <t>2</t>
  </si>
  <si>
    <t>Бабушкинский район</t>
  </si>
  <si>
    <t>2.1</t>
  </si>
  <si>
    <t>Бабушкинское РО РОО - ВОООиР</t>
  </si>
  <si>
    <t>2.2</t>
  </si>
  <si>
    <t>ВРОО ОиР "Красота"</t>
  </si>
  <si>
    <t>2.3</t>
  </si>
  <si>
    <t>ИП Анфалов М.А.</t>
  </si>
  <si>
    <t>2.4</t>
  </si>
  <si>
    <t>ИП Конюшков Е.Н.</t>
  </si>
  <si>
    <t>2.5</t>
  </si>
  <si>
    <t>ИП Мальцев Э.А.</t>
  </si>
  <si>
    <t>2.6</t>
  </si>
  <si>
    <t>ООУ Бабушкинского района (участок № 1)</t>
  </si>
  <si>
    <t>2.7</t>
  </si>
  <si>
    <t>ООУ Бабушкинского района (участок № 2)</t>
  </si>
  <si>
    <t>2.8</t>
  </si>
  <si>
    <t>ГПЗЗ "Бабушкинский"</t>
  </si>
  <si>
    <t>3.</t>
  </si>
  <si>
    <t>Белозерский район</t>
  </si>
  <si>
    <t>3.1.</t>
  </si>
  <si>
    <t>АО "Белозерский леспромхоз"</t>
  </si>
  <si>
    <t>3.2.</t>
  </si>
  <si>
    <t>ООО "Вологодская охота"</t>
  </si>
  <si>
    <t>3.3.</t>
  </si>
  <si>
    <t>ООО "Триал"</t>
  </si>
  <si>
    <t>3.4.</t>
  </si>
  <si>
    <t>ООО"Академия плюс"</t>
  </si>
  <si>
    <t>3.5.</t>
  </si>
  <si>
    <t>ООУ Белозерского района 1 участок</t>
  </si>
  <si>
    <t>3.6.</t>
  </si>
  <si>
    <t>ООУ Белозерского района 2 участок</t>
  </si>
  <si>
    <t>3.7.</t>
  </si>
  <si>
    <t>ГПЗЗ Белозерский</t>
  </si>
  <si>
    <t>4.</t>
  </si>
  <si>
    <t>Вашкинский район</t>
  </si>
  <si>
    <t>4.1.</t>
  </si>
  <si>
    <t>АО "Вашкинский леспромхоз"</t>
  </si>
  <si>
    <t>4.3.</t>
  </si>
  <si>
    <t>ВООО "Клуб охотников и рыболовов Хантер"</t>
  </si>
  <si>
    <t>4.4.</t>
  </si>
  <si>
    <t>ООО "МедведЪ"</t>
  </si>
  <si>
    <t>4.5.</t>
  </si>
  <si>
    <t>ООУ Вашкинского района ( 1 участок)</t>
  </si>
  <si>
    <t>4.6</t>
  </si>
  <si>
    <t>ООУ Вашкинского района ( 2 участок)</t>
  </si>
  <si>
    <t>5.</t>
  </si>
  <si>
    <t>Великоустюгский район</t>
  </si>
  <si>
    <t>5.1.</t>
  </si>
  <si>
    <t>Великоустюгское РО РОО - ВОООиР</t>
  </si>
  <si>
    <t>5.2.</t>
  </si>
  <si>
    <t>ИП Бадан В.А.</t>
  </si>
  <si>
    <t>5.3.</t>
  </si>
  <si>
    <t>ООО "Новаторский лесоперерабатывающий комбинат" (участок 1)</t>
  </si>
  <si>
    <t>5.4.</t>
  </si>
  <si>
    <t>ООО "Новаторский лесоперерабатывающий комбинат" (участок 2)</t>
  </si>
  <si>
    <t>5.5.</t>
  </si>
  <si>
    <t>ООО "Траст"</t>
  </si>
  <si>
    <t>5.6.</t>
  </si>
  <si>
    <t>ООО "Чигра"</t>
  </si>
  <si>
    <t>5.7.</t>
  </si>
  <si>
    <t>ООУ Великоустюгского района (участок № 1)</t>
  </si>
  <si>
    <t>5.8.</t>
  </si>
  <si>
    <t>ООУ Великоустюгского района (участок № 2)</t>
  </si>
  <si>
    <t>ГПЗЗ "Шемогодский"</t>
  </si>
  <si>
    <t>6.</t>
  </si>
  <si>
    <t>Верховажский район</t>
  </si>
  <si>
    <t>6.1.</t>
  </si>
  <si>
    <t>Верховажское РО РОО - ВОООиР</t>
  </si>
  <si>
    <t>6.2.</t>
  </si>
  <si>
    <t>ВРООРОО "Верхние Ваги"</t>
  </si>
  <si>
    <t>6.3</t>
  </si>
  <si>
    <t>ООО "Белка-Лес"</t>
  </si>
  <si>
    <t>6.4.</t>
  </si>
  <si>
    <t>ООО "Кулой"</t>
  </si>
  <si>
    <t>6.5.</t>
  </si>
  <si>
    <t>ООО "МонолитВ"</t>
  </si>
  <si>
    <t>6.6.</t>
  </si>
  <si>
    <t>ООО "Сивчуга"</t>
  </si>
  <si>
    <t>6.7.</t>
  </si>
  <si>
    <t>ООО "Урусовское"</t>
  </si>
  <si>
    <t>6.8.</t>
  </si>
  <si>
    <t>ООУ Верховажского района (участок № 1)</t>
  </si>
  <si>
    <t>6.9</t>
  </si>
  <si>
    <t>ООУ Верховажского района (участок № 2)</t>
  </si>
  <si>
    <t>7.</t>
  </si>
  <si>
    <t>Вожегодский район</t>
  </si>
  <si>
    <t>7.1.</t>
  </si>
  <si>
    <t>НП "Возрождение Русской глубинки"</t>
  </si>
  <si>
    <t>7.2.</t>
  </si>
  <si>
    <t>ООО "Диана" (участок 1)</t>
  </si>
  <si>
    <t>7.3.</t>
  </si>
  <si>
    <t>ООО "Диана" (участок 2)</t>
  </si>
  <si>
    <t>7.4.</t>
  </si>
  <si>
    <t>РОО-ВОООиР в Вожегодском районе (О/Х "Озеро Воже")</t>
  </si>
  <si>
    <t>7.5.</t>
  </si>
  <si>
    <t>ООУ Вожегодского района</t>
  </si>
  <si>
    <t>8.</t>
  </si>
  <si>
    <t>Вологодский район</t>
  </si>
  <si>
    <t>8.1.</t>
  </si>
  <si>
    <t>Вологодское РО РОО - ВОООиР (О/Х "Шолоховское")</t>
  </si>
  <si>
    <t>8.2.</t>
  </si>
  <si>
    <t>ВРО ВОО ОСОО (ОХ "Кущубское")</t>
  </si>
  <si>
    <t>8.3.</t>
  </si>
  <si>
    <t>ООО "Мелдань"</t>
  </si>
  <si>
    <t>8.4.</t>
  </si>
  <si>
    <t>ООУ Вологодского района</t>
  </si>
  <si>
    <t>9.</t>
  </si>
  <si>
    <t>Вытегорский район</t>
  </si>
  <si>
    <t>9.1.</t>
  </si>
  <si>
    <t>АО "Электростандарт"</t>
  </si>
  <si>
    <t>9.2.</t>
  </si>
  <si>
    <t>ВРО ОКОиР "Охотничье поле (ОХ "Ковжинское")</t>
  </si>
  <si>
    <t>9.3.</t>
  </si>
  <si>
    <t>ИП Исаев А.А. участок 1</t>
  </si>
  <si>
    <t>9.4</t>
  </si>
  <si>
    <t>ООО "Борей"</t>
  </si>
  <si>
    <t>9.5</t>
  </si>
  <si>
    <t>ООО "Гранит"</t>
  </si>
  <si>
    <t>9.6</t>
  </si>
  <si>
    <t>ООО "Кордон"</t>
  </si>
  <si>
    <t>9.7</t>
  </si>
  <si>
    <t>ООО "Лема Плюс"</t>
  </si>
  <si>
    <t>9.8</t>
  </si>
  <si>
    <t>ООО "Прокшино"</t>
  </si>
  <si>
    <t>9.9</t>
  </si>
  <si>
    <t>ООО "Юг"</t>
  </si>
  <si>
    <t>9.10</t>
  </si>
  <si>
    <t>ООО Охотклуб "Альфа"</t>
  </si>
  <si>
    <t>9.11</t>
  </si>
  <si>
    <t>ООУ Вытегорского района (участок № 1)</t>
  </si>
  <si>
    <t>9.12</t>
  </si>
  <si>
    <t>ООУ Вытегорского района (участок № 2)</t>
  </si>
  <si>
    <t>10.</t>
  </si>
  <si>
    <t>Грязовецкий район</t>
  </si>
  <si>
    <t>10.1.</t>
  </si>
  <si>
    <t>Грязовецкое РО РОО - ВОООиР (О/Х "Грязовецкое")</t>
  </si>
  <si>
    <t>10.2.</t>
  </si>
  <si>
    <t>10.3.</t>
  </si>
  <si>
    <t>ООО "Охота-Сеньга"</t>
  </si>
  <si>
    <t>10.4.</t>
  </si>
  <si>
    <t>ООО "Охотничье хозяйство "Егерь"</t>
  </si>
  <si>
    <t>10.5.</t>
  </si>
  <si>
    <t>ООО "Яськина поляна"</t>
  </si>
  <si>
    <t>10.6.</t>
  </si>
  <si>
    <t>ООУ Грязовецкого района 1 участок</t>
  </si>
  <si>
    <t>10.7.</t>
  </si>
  <si>
    <t>ООУ Грязовецкого района 2 участок</t>
  </si>
  <si>
    <t>10.8.</t>
  </si>
  <si>
    <t>ООУ Грязовецкого района 3 участок</t>
  </si>
  <si>
    <t>10.9.</t>
  </si>
  <si>
    <t>ООУ Грязовецкого района 4 участок</t>
  </si>
  <si>
    <t>11</t>
  </si>
  <si>
    <t>Кадуйский район</t>
  </si>
  <si>
    <t>11.1.</t>
  </si>
  <si>
    <t>Вологодская областная общественная организация КЛОРТ "Северная сторона"</t>
  </si>
  <si>
    <t>11.2.</t>
  </si>
  <si>
    <t>МУП "Медведок"</t>
  </si>
  <si>
    <t>11.3.</t>
  </si>
  <si>
    <t>ООО "Застава" (Северное)</t>
  </si>
  <si>
    <t>11.4.</t>
  </si>
  <si>
    <t>ООО "Застава" (Южное)</t>
  </si>
  <si>
    <t>11.5.</t>
  </si>
  <si>
    <t>ООО "Сивец"</t>
  </si>
  <si>
    <t>11.6.</t>
  </si>
  <si>
    <t>ООУ Кадуйского района 1 участок</t>
  </si>
  <si>
    <t>11.7.</t>
  </si>
  <si>
    <t xml:space="preserve">ООУ Кадуйского района 2 участок </t>
  </si>
  <si>
    <t>12</t>
  </si>
  <si>
    <t>Кирилловский район</t>
  </si>
  <si>
    <t>12.1.</t>
  </si>
  <si>
    <t>ВОРОО ветеранов энергетиков</t>
  </si>
  <si>
    <t>12.2.</t>
  </si>
  <si>
    <t>ВРОО "ОО "Никольское"</t>
  </si>
  <si>
    <t>12.3.</t>
  </si>
  <si>
    <t>Кирилловское РО РОО - ВОООиР</t>
  </si>
  <si>
    <t>12.4.</t>
  </si>
  <si>
    <t>КРОО "Клуб охотников и рыболовов ГУ "Кирилловский лесхоз"</t>
  </si>
  <si>
    <t>12.5.</t>
  </si>
  <si>
    <t>КРОО "ОРК "Гостинный берег"</t>
  </si>
  <si>
    <t>12.6.</t>
  </si>
  <si>
    <t>ООО "Линкс-ЛТД"</t>
  </si>
  <si>
    <t>12.7.</t>
  </si>
  <si>
    <t>ООУ Кирилловского района</t>
  </si>
  <si>
    <t>13</t>
  </si>
  <si>
    <t>Кичменгско-Городецкий район</t>
  </si>
  <si>
    <t>13.1</t>
  </si>
  <si>
    <t>ООО "Астра Лес"</t>
  </si>
  <si>
    <t>13.2</t>
  </si>
  <si>
    <t>ООО "Высокая Грива"</t>
  </si>
  <si>
    <t>13.3</t>
  </si>
  <si>
    <t>ООО "Русьлес"</t>
  </si>
  <si>
    <t>13.4</t>
  </si>
  <si>
    <t>ООО "Слободское"</t>
  </si>
  <si>
    <t>13.5</t>
  </si>
  <si>
    <t>ООО "Шонга"</t>
  </si>
  <si>
    <t>13.6</t>
  </si>
  <si>
    <t>СПК (колхоз) "Светица"</t>
  </si>
  <si>
    <t>13.7</t>
  </si>
  <si>
    <t>ООУ Кичменгско-Городецкого района (участок № 1)</t>
  </si>
  <si>
    <t>13.8</t>
  </si>
  <si>
    <t>ООУ Кичменгско-Городецкого района (участок № 2)</t>
  </si>
  <si>
    <t>13.9</t>
  </si>
  <si>
    <t>ООУ Кичменгско-Городецкого района (участок № 3)</t>
  </si>
  <si>
    <t>14</t>
  </si>
  <si>
    <t>Междуреченский район</t>
  </si>
  <si>
    <t>14.1</t>
  </si>
  <si>
    <t>ВРООО "Темино-Северное"</t>
  </si>
  <si>
    <t>14.2.</t>
  </si>
  <si>
    <t>ВРОООиР "Сухона"</t>
  </si>
  <si>
    <t>14.3</t>
  </si>
  <si>
    <t>ООО "Охотничье хозяйство "Шуя"</t>
  </si>
  <si>
    <t>14.4.</t>
  </si>
  <si>
    <t>ООУ Междуреченского района</t>
  </si>
  <si>
    <t>15</t>
  </si>
  <si>
    <t xml:space="preserve">Никольский район </t>
  </si>
  <si>
    <t>15.1</t>
  </si>
  <si>
    <t>ИП Глебов Н.В. (О/Х "Кема")</t>
  </si>
  <si>
    <t>15.2</t>
  </si>
  <si>
    <t>НРОО "ООиР "Павловское"</t>
  </si>
  <si>
    <t>15.3</t>
  </si>
  <si>
    <t>РОО-ВОООиР в Никольском районе (О/Х "Завражское")</t>
  </si>
  <si>
    <t>15.4</t>
  </si>
  <si>
    <t>ООУ Никольского района</t>
  </si>
  <si>
    <t>16</t>
  </si>
  <si>
    <t>Нюксенский район</t>
  </si>
  <si>
    <t>16.1</t>
  </si>
  <si>
    <t>ООО "Охотничий клуб "Бобровка"</t>
  </si>
  <si>
    <t>16.2</t>
  </si>
  <si>
    <t>РОО ВОООиР в Нюксенском районе</t>
  </si>
  <si>
    <t>16.3</t>
  </si>
  <si>
    <t>ООУ Нюксенского района 1 участок</t>
  </si>
  <si>
    <t>16.4</t>
  </si>
  <si>
    <t>ООУ Нюксенского района 2 участок</t>
  </si>
  <si>
    <t>16.5</t>
  </si>
  <si>
    <t>ООУ Нюксенского района 3 участок</t>
  </si>
  <si>
    <t>17</t>
  </si>
  <si>
    <t>Сокольский район</t>
  </si>
  <si>
    <t>17.1</t>
  </si>
  <si>
    <t>ООО "Биряковское охотхозяйство"</t>
  </si>
  <si>
    <t>17.2.</t>
  </si>
  <si>
    <t>Сокольское РО РОО - ВОООиР (О/Х "Сокольское")</t>
  </si>
  <si>
    <t>17.3</t>
  </si>
  <si>
    <t>ООУ Сокольского района (участок № 1)</t>
  </si>
  <si>
    <t>17.4</t>
  </si>
  <si>
    <t>ООУ Сокольского района (участок № 2)</t>
  </si>
  <si>
    <t>17.5</t>
  </si>
  <si>
    <t>ООУ Сокольского района (участок № 3)</t>
  </si>
  <si>
    <t>18</t>
  </si>
  <si>
    <t>Сямженский район</t>
  </si>
  <si>
    <t>18.1</t>
  </si>
  <si>
    <t>ВРОО ВАиПО (О/Х "Лесная Газета")</t>
  </si>
  <si>
    <t>18.2</t>
  </si>
  <si>
    <t>ООО "Гора"</t>
  </si>
  <si>
    <t>18.3</t>
  </si>
  <si>
    <t>ООО "Тексон"</t>
  </si>
  <si>
    <t>18.4</t>
  </si>
  <si>
    <t>ООУ Сямженского района</t>
  </si>
  <si>
    <t>18.5</t>
  </si>
  <si>
    <t>ГПЗЗ "Усть-Рецкий"</t>
  </si>
  <si>
    <t>19</t>
  </si>
  <si>
    <t>Тарногский район</t>
  </si>
  <si>
    <t>19.1</t>
  </si>
  <si>
    <t>ООО "Коленьга"</t>
  </si>
  <si>
    <t>19.2</t>
  </si>
  <si>
    <t>ООО "Охотничье хозяйство "Медведь"</t>
  </si>
  <si>
    <t>19.3</t>
  </si>
  <si>
    <t>ООУ Тарногского района</t>
  </si>
  <si>
    <t>20</t>
  </si>
  <si>
    <t>Тотемский район</t>
  </si>
  <si>
    <t>20.1</t>
  </si>
  <si>
    <t>НП "Охотпроект"</t>
  </si>
  <si>
    <t>20.2</t>
  </si>
  <si>
    <t>ООО "ОхотаРу"</t>
  </si>
  <si>
    <t>20.3</t>
  </si>
  <si>
    <t>ООО "Охотхозяйство "СтройсервисГарант"</t>
  </si>
  <si>
    <t>20.4</t>
  </si>
  <si>
    <t>ООО "Север Лес"</t>
  </si>
  <si>
    <t>20.5</t>
  </si>
  <si>
    <t>ООО Охотничье хозяйство "Вожбальское"</t>
  </si>
  <si>
    <t>20.6</t>
  </si>
  <si>
    <t>Тотемское РО РОО - ВОООиР (ОХ "Великодворско-Калининское")</t>
  </si>
  <si>
    <t>20.7</t>
  </si>
  <si>
    <t>Тотемское РО РОО - ВОООиР (ОХ "Заозерско-Сондугское")</t>
  </si>
  <si>
    <t>20.8</t>
  </si>
  <si>
    <t>Тотемское РО РОО - ВОООиР ОХ "Тиксненское")</t>
  </si>
  <si>
    <t>20.9</t>
  </si>
  <si>
    <t>ООУ Тотемского района (Основной участок)</t>
  </si>
  <si>
    <t>20.10</t>
  </si>
  <si>
    <t>ООУ Тотемского района (Игошево)</t>
  </si>
  <si>
    <t>20.11</t>
  </si>
  <si>
    <t>ООО "Климовское" 1 участок</t>
  </si>
  <si>
    <t>-</t>
  </si>
  <si>
    <t>20.12</t>
  </si>
  <si>
    <t>ООО "Климовское" 2 участок</t>
  </si>
  <si>
    <t>21</t>
  </si>
  <si>
    <t>Усть-Кубинский район</t>
  </si>
  <si>
    <t>21.1</t>
  </si>
  <si>
    <t>ООО "Ареал"</t>
  </si>
  <si>
    <t>21.2</t>
  </si>
  <si>
    <t>ООО "Шанс", участок 1</t>
  </si>
  <si>
    <t>21.3</t>
  </si>
  <si>
    <t>ООО "Шанс", участок 2</t>
  </si>
  <si>
    <t>21.4</t>
  </si>
  <si>
    <t>РОО-ВОООиР в Усть-Кубинском районе (О/Х "Усть-Кубинское")</t>
  </si>
  <si>
    <t>ООУ Усть-Кубинского района</t>
  </si>
  <si>
    <t>22</t>
  </si>
  <si>
    <t>Устюженский район</t>
  </si>
  <si>
    <t>22.1</t>
  </si>
  <si>
    <t>ВООООиР "Кедр"</t>
  </si>
  <si>
    <t>22.2</t>
  </si>
  <si>
    <t>ВРОО ООиР ВП (О/Х "Мережское")</t>
  </si>
  <si>
    <t>22.3</t>
  </si>
  <si>
    <t>ИП Соловьев А.А.</t>
  </si>
  <si>
    <t>22.4</t>
  </si>
  <si>
    <t>ООО "Жуковец"</t>
  </si>
  <si>
    <t>22.5</t>
  </si>
  <si>
    <t>РОО-ВОООиР (О/Х "Устюженское")</t>
  </si>
  <si>
    <t>22.6</t>
  </si>
  <si>
    <t>ООУ Устюженского района "Кобожа"</t>
  </si>
  <si>
    <t>22.7</t>
  </si>
  <si>
    <t>ООУ Устюженского района "Устюжна"</t>
  </si>
  <si>
    <t>23</t>
  </si>
  <si>
    <t>Харовский район</t>
  </si>
  <si>
    <t>23.1</t>
  </si>
  <si>
    <t>РОО-ВОООиР в Харовском районе</t>
  </si>
  <si>
    <t>23.2</t>
  </si>
  <si>
    <t>ООУ Харовского района</t>
  </si>
  <si>
    <t>23.3</t>
  </si>
  <si>
    <t>ГПЗЗЗ "Нижне-Кубенский"</t>
  </si>
  <si>
    <t>24</t>
  </si>
  <si>
    <t>Чагодощенский район</t>
  </si>
  <si>
    <t>24.1</t>
  </si>
  <si>
    <t>РОО-ВОООиР в Чагодощенском районе (О/Х "Западное)</t>
  </si>
  <si>
    <t>24.2</t>
  </si>
  <si>
    <t>РОО-ВОООиР в Чагодощенском районе (О/Х Восточое")"</t>
  </si>
  <si>
    <t>24.3</t>
  </si>
  <si>
    <t>ООУ Чагодощенского района</t>
  </si>
  <si>
    <t>25</t>
  </si>
  <si>
    <t>Череповецкий район</t>
  </si>
  <si>
    <t>25.1</t>
  </si>
  <si>
    <t>МВОО ЦО ВУ (О/Х "Уломское")</t>
  </si>
  <si>
    <t>25.2</t>
  </si>
  <si>
    <t>ООО "Мороцкое", участок 1</t>
  </si>
  <si>
    <t>25.3</t>
  </si>
  <si>
    <t>ООО "Мороцкое", участок 2</t>
  </si>
  <si>
    <t>25.4</t>
  </si>
  <si>
    <t>ООО "Мороцкое", участок 3</t>
  </si>
  <si>
    <t>25.5</t>
  </si>
  <si>
    <t>ООО "Северное" (О/Х "Искорское")</t>
  </si>
  <si>
    <t>ООО "Стройметиз" (О/Х "Остров")</t>
  </si>
  <si>
    <t>25.6</t>
  </si>
  <si>
    <t>ООО "Центр 911" (о/х Медвежий угол)</t>
  </si>
  <si>
    <t>25.7</t>
  </si>
  <si>
    <t>ООО "Центр 911" (о/х Южное)</t>
  </si>
  <si>
    <t>25.8</t>
  </si>
  <si>
    <t>Череповецкое РО РОО - ВОООиР (О/Х "Коротовское")</t>
  </si>
  <si>
    <t>25.9</t>
  </si>
  <si>
    <t>ООУ Череповецкого района (участок №1)</t>
  </si>
  <si>
    <t>25.10</t>
  </si>
  <si>
    <t>ООУ Череповецкого района (участок №2)</t>
  </si>
  <si>
    <t>25.11</t>
  </si>
  <si>
    <t xml:space="preserve">Череповецкое РО РОО - ВОООиР (О/Х "Мяксинское") </t>
  </si>
  <si>
    <t>25.12</t>
  </si>
  <si>
    <t>ООО"Череповец Строй Инвест"</t>
  </si>
  <si>
    <t>26</t>
  </si>
  <si>
    <t>Шекснинский район</t>
  </si>
  <si>
    <t>26.1</t>
  </si>
  <si>
    <t>РОО-ВОООиР (О/Х "Домшинское")</t>
  </si>
  <si>
    <t>26.2</t>
  </si>
  <si>
    <t>РОО-ВОООиР (О/Х "Шекснинское")</t>
  </si>
  <si>
    <t>26.3</t>
  </si>
  <si>
    <t>ООУ Шекснинского района</t>
  </si>
  <si>
    <t>Охотничьи угодья, находящиеся на нескольких районах</t>
  </si>
  <si>
    <t>2.</t>
  </si>
  <si>
    <t>Должность, фамилия, имя, отчество, расшифровка подписи</t>
  </si>
  <si>
    <t>номер контактного телефона</t>
  </si>
  <si>
    <t>дата составления документа</t>
  </si>
  <si>
    <t>Медведи, особей</t>
  </si>
  <si>
    <t>Пушные животные, особей</t>
  </si>
  <si>
    <t>Медведь бурый</t>
  </si>
  <si>
    <t>Медведь белогрудый</t>
  </si>
  <si>
    <t>Волк</t>
  </si>
  <si>
    <t>Шакал</t>
  </si>
  <si>
    <t>Лисица</t>
  </si>
  <si>
    <t>Корсак</t>
  </si>
  <si>
    <t>Песец</t>
  </si>
  <si>
    <t>Енотовидная собака</t>
  </si>
  <si>
    <t>Енот-полоскун</t>
  </si>
  <si>
    <t>Рысь</t>
  </si>
  <si>
    <t>Росомаха</t>
  </si>
  <si>
    <t>Барсук</t>
  </si>
  <si>
    <t>Куница каменная</t>
  </si>
  <si>
    <t>Куница лесная</t>
  </si>
  <si>
    <t>Соболь</t>
  </si>
  <si>
    <t>Харза</t>
  </si>
  <si>
    <t>Кот амурский</t>
  </si>
  <si>
    <t>Кот лесной</t>
  </si>
  <si>
    <t>Кошка степная</t>
  </si>
  <si>
    <t>Ласка</t>
  </si>
  <si>
    <t>Горностай</t>
  </si>
  <si>
    <t>Солонгой</t>
  </si>
  <si>
    <t>4.2</t>
  </si>
  <si>
    <t>ООУ Вашкинского района ( 3 участок)</t>
  </si>
  <si>
    <t>ООУ Кирилловского района основной участок</t>
  </si>
  <si>
    <t>ООУ Кирилловского района 1 участок</t>
  </si>
  <si>
    <t>ООУ Кирилловского района 2 участок</t>
  </si>
  <si>
    <t>ООУ Кирилловского района 3 участок</t>
  </si>
  <si>
    <t>ООУ Кирилловского района 4 участок</t>
  </si>
  <si>
    <t>ООУ Кирилловского района 5 участок</t>
  </si>
  <si>
    <t>21.5</t>
  </si>
  <si>
    <t>26.7</t>
  </si>
  <si>
    <t>Вологодское РО РОО - ВОООиР (О/Х "Вологодское")</t>
  </si>
  <si>
    <t>БУ ВО "Облохотдирекция"</t>
  </si>
  <si>
    <t>ВООО "Клуб охотников и рыболовов "Коротецкий"</t>
  </si>
  <si>
    <t>ВРОО "ООиР Заречье"  (О/Х "Волковское")</t>
  </si>
  <si>
    <t>ООО "Руслес"</t>
  </si>
  <si>
    <t xml:space="preserve">ВРОО "Вологодский клуб охотников и рыболовов" </t>
  </si>
  <si>
    <t>Колонок</t>
  </si>
  <si>
    <t>Лесной хорь</t>
  </si>
  <si>
    <t>Степной хорь</t>
  </si>
  <si>
    <t>Норки</t>
  </si>
  <si>
    <t>Выдра</t>
  </si>
  <si>
    <t>Заяц беляк</t>
  </si>
  <si>
    <t>Заяц русак</t>
  </si>
  <si>
    <t>Заяц толай</t>
  </si>
  <si>
    <t>Заяц маньчжурский</t>
  </si>
  <si>
    <t>Кролик дикий</t>
  </si>
  <si>
    <t>Бобр канадский</t>
  </si>
  <si>
    <t>Бобр европейский</t>
  </si>
  <si>
    <t>Сурок-байбак</t>
  </si>
  <si>
    <t>Сурок серый</t>
  </si>
  <si>
    <t>Сурок черношапочный</t>
  </si>
  <si>
    <t>Сурок-тарбаган</t>
  </si>
  <si>
    <t>Суслики</t>
  </si>
  <si>
    <t>Кроты</t>
  </si>
  <si>
    <t>Бурундуки</t>
  </si>
  <si>
    <t>Летяга</t>
  </si>
  <si>
    <t>Белки</t>
  </si>
  <si>
    <t>Хомяки</t>
  </si>
  <si>
    <t>Иные виды млекопитающих, отнесенных к охотничьим ресурсам, особей</t>
  </si>
  <si>
    <t>Ондатра</t>
  </si>
  <si>
    <t>Водяная полевка</t>
  </si>
  <si>
    <t>ВРОО "Вологодский клуб охотников и рыболовов" (Кирилловсий район)</t>
  </si>
  <si>
    <t>Наименование субъекта Российской Федерации:Вологодская область</t>
  </si>
  <si>
    <t>Наименование   органа   исполнительной   власти   субъекта   Российской: Департамент по охране,контролю и регулированию использования объектов животного мира Вологодской области</t>
  </si>
  <si>
    <t>Лицо, ответственное  за заполнение формы: Главный специалист, Комаров Иван Александрович</t>
  </si>
  <si>
    <t xml:space="preserve">23-01-91(0416)           </t>
  </si>
  <si>
    <t xml:space="preserve"> 01.04.2022 г.</t>
  </si>
  <si>
    <t>12.8</t>
  </si>
  <si>
    <t>12.9</t>
  </si>
  <si>
    <t>12.10</t>
  </si>
  <si>
    <t>12.11</t>
  </si>
  <si>
    <t>12.12</t>
  </si>
  <si>
    <t>Приложение</t>
  </si>
  <si>
    <t>к Порядку ведения, структуре, составу и формам государственного охотхозяйственного реестра, утвержденным приказом Министерства природных ресурсов и экологии Российской Федерации
от 28.07.2021 № 519</t>
  </si>
  <si>
    <t>форма 1.1.</t>
  </si>
  <si>
    <t xml:space="preserve"> 05.08.2022 г.</t>
  </si>
  <si>
    <t>Документированная информация о численности млекопитающих, отнесенных к охотничьим ресурсам по состоянию на 01 апреля 2022 года</t>
  </si>
  <si>
    <t>ФОРМЫ ГОСУДАРТСВЕННОГО ОХОТХОЗЯЙТСВЕННОГО РЕЕСТРА</t>
  </si>
  <si>
    <t>12.8.</t>
  </si>
  <si>
    <t>12.9.</t>
  </si>
  <si>
    <t>12.10.</t>
  </si>
  <si>
    <t>12.11.</t>
  </si>
  <si>
    <t>12.12.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</si>
</sst>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8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1" fillId="0" borderId="0" xfId="0" applyNumberFormat="1" applyFont="1"/>
    <xf numFmtId="0" fontId="1" fillId="0" borderId="0" xfId="0" applyNumberFormat="1" applyFont="1"/>
    <xf numFmtId="0" fontId="7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justify"/>
    </xf>
    <xf numFmtId="0" fontId="2" fillId="0" borderId="12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2" xfId="0" applyNumberFormat="1" applyFont="1" applyBorder="1" applyAlignment="1">
      <alignment vertical="top" wrapText="1"/>
    </xf>
    <xf numFmtId="1" fontId="2" fillId="0" borderId="1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top" wrapText="1"/>
    </xf>
    <xf numFmtId="0" fontId="17" fillId="0" borderId="0" xfId="0" applyNumberFormat="1" applyFont="1"/>
    <xf numFmtId="0" fontId="18" fillId="0" borderId="0" xfId="0" applyNumberFormat="1" applyFont="1" applyAlignment="1">
      <alignment vertical="top" wrapText="1"/>
    </xf>
    <xf numFmtId="0" fontId="21" fillId="0" borderId="6" xfId="0" applyNumberFormat="1" applyFont="1" applyBorder="1" applyAlignment="1">
      <alignment horizontal="center" vertical="top" wrapText="1"/>
    </xf>
    <xf numFmtId="0" fontId="21" fillId="0" borderId="7" xfId="0" applyNumberFormat="1" applyFont="1" applyBorder="1" applyAlignment="1">
      <alignment horizontal="center" vertical="top" wrapText="1"/>
    </xf>
    <xf numFmtId="1" fontId="22" fillId="2" borderId="7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vertical="top" wrapText="1"/>
    </xf>
    <xf numFmtId="0" fontId="23" fillId="2" borderId="7" xfId="0" applyNumberFormat="1" applyFont="1" applyFill="1" applyBorder="1" applyAlignment="1">
      <alignment horizontal="center" vertical="center"/>
    </xf>
    <xf numFmtId="0" fontId="24" fillId="2" borderId="7" xfId="0" applyNumberFormat="1" applyFont="1" applyFill="1" applyBorder="1" applyAlignment="1">
      <alignment horizontal="center" vertical="center"/>
    </xf>
    <xf numFmtId="0" fontId="22" fillId="2" borderId="7" xfId="0" applyNumberFormat="1" applyFont="1" applyFill="1" applyBorder="1" applyAlignment="1">
      <alignment horizontal="center" vertical="center"/>
    </xf>
    <xf numFmtId="2" fontId="23" fillId="2" borderId="7" xfId="0" applyNumberFormat="1" applyFont="1" applyFill="1" applyBorder="1" applyAlignment="1">
      <alignment horizontal="center" vertical="center"/>
    </xf>
    <xf numFmtId="0" fontId="23" fillId="2" borderId="7" xfId="0" applyNumberFormat="1" applyFont="1" applyFill="1" applyBorder="1"/>
    <xf numFmtId="0" fontId="21" fillId="2" borderId="7" xfId="0" applyNumberFormat="1" applyFont="1" applyFill="1" applyBorder="1" applyAlignment="1">
      <alignment horizontal="center" vertical="center" wrapText="1"/>
    </xf>
    <xf numFmtId="1" fontId="21" fillId="2" borderId="7" xfId="0" applyNumberFormat="1" applyFont="1" applyFill="1" applyBorder="1" applyAlignment="1">
      <alignment horizontal="center" vertical="center" wrapText="1"/>
    </xf>
    <xf numFmtId="49" fontId="23" fillId="2" borderId="7" xfId="0" applyNumberFormat="1" applyFont="1" applyFill="1" applyBorder="1" applyAlignment="1">
      <alignment horizontal="center" vertical="center"/>
    </xf>
    <xf numFmtId="0" fontId="21" fillId="2" borderId="7" xfId="0" applyNumberFormat="1" applyFont="1" applyFill="1" applyBorder="1" applyAlignment="1">
      <alignment horizontal="center" vertical="center"/>
    </xf>
    <xf numFmtId="1" fontId="21" fillId="2" borderId="7" xfId="0" applyNumberFormat="1" applyFont="1" applyFill="1" applyBorder="1" applyAlignment="1">
      <alignment horizontal="center" vertical="center"/>
    </xf>
    <xf numFmtId="49" fontId="23" fillId="2" borderId="7" xfId="0" applyNumberFormat="1" applyFont="1" applyFill="1" applyBorder="1" applyAlignment="1">
      <alignment horizontal="center"/>
    </xf>
    <xf numFmtId="49" fontId="24" fillId="2" borderId="7" xfId="0" applyNumberFormat="1" applyFont="1" applyFill="1" applyBorder="1" applyAlignment="1">
      <alignment horizontal="center"/>
    </xf>
    <xf numFmtId="0" fontId="25" fillId="2" borderId="7" xfId="0" applyNumberFormat="1" applyFont="1" applyFill="1" applyBorder="1" applyAlignment="1">
      <alignment horizontal="center" vertical="center" wrapText="1"/>
    </xf>
    <xf numFmtId="1" fontId="22" fillId="2" borderId="7" xfId="0" applyNumberFormat="1" applyFont="1" applyFill="1" applyBorder="1" applyAlignment="1">
      <alignment horizontal="center" vertical="center"/>
    </xf>
    <xf numFmtId="0" fontId="26" fillId="2" borderId="7" xfId="0" applyNumberFormat="1" applyFont="1" applyFill="1" applyBorder="1"/>
    <xf numFmtId="0" fontId="27" fillId="2" borderId="7" xfId="0" applyNumberFormat="1" applyFont="1" applyFill="1" applyBorder="1" applyAlignment="1">
      <alignment vertical="center" wrapText="1"/>
    </xf>
    <xf numFmtId="164" fontId="28" fillId="2" borderId="7" xfId="0" applyNumberFormat="1" applyFont="1" applyFill="1" applyBorder="1" applyAlignment="1">
      <alignment horizontal="center"/>
    </xf>
    <xf numFmtId="3" fontId="21" fillId="2" borderId="7" xfId="0" applyNumberFormat="1" applyFont="1" applyFill="1" applyBorder="1" applyAlignment="1">
      <alignment vertical="top" wrapText="1"/>
    </xf>
    <xf numFmtId="164" fontId="17" fillId="2" borderId="7" xfId="0" applyNumberFormat="1" applyFont="1" applyFill="1" applyBorder="1" applyAlignment="1">
      <alignment horizontal="center"/>
    </xf>
    <xf numFmtId="164" fontId="17" fillId="2" borderId="7" xfId="0" applyNumberFormat="1" applyFont="1" applyFill="1" applyBorder="1" applyAlignment="1">
      <alignment horizontal="center" vertical="center"/>
    </xf>
    <xf numFmtId="0" fontId="23" fillId="2" borderId="7" xfId="0" applyNumberFormat="1" applyFont="1" applyFill="1" applyBorder="1" applyAlignment="1">
      <alignment horizontal="left" vertical="center"/>
    </xf>
    <xf numFmtId="164" fontId="28" fillId="2" borderId="7" xfId="0" applyNumberFormat="1" applyFont="1" applyFill="1" applyBorder="1" applyAlignment="1">
      <alignment horizontal="center" vertical="center"/>
    </xf>
    <xf numFmtId="0" fontId="29" fillId="2" borderId="7" xfId="0" applyNumberFormat="1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/>
    </xf>
    <xf numFmtId="0" fontId="22" fillId="2" borderId="7" xfId="0" applyNumberFormat="1" applyFont="1" applyFill="1" applyBorder="1" applyAlignment="1">
      <alignment horizontal="center" vertical="center" wrapText="1"/>
    </xf>
    <xf numFmtId="3" fontId="30" fillId="2" borderId="7" xfId="0" applyNumberFormat="1" applyFont="1" applyFill="1" applyBorder="1" applyAlignment="1">
      <alignment horizontal="center" vertical="center"/>
    </xf>
    <xf numFmtId="0" fontId="24" fillId="2" borderId="7" xfId="0" applyNumberFormat="1" applyFont="1" applyFill="1" applyBorder="1" applyAlignment="1">
      <alignment horizontal="center"/>
    </xf>
    <xf numFmtId="164" fontId="17" fillId="2" borderId="9" xfId="0" applyNumberFormat="1" applyFont="1" applyFill="1" applyBorder="1" applyAlignment="1">
      <alignment horizontal="center" vertical="center"/>
    </xf>
    <xf numFmtId="0" fontId="30" fillId="2" borderId="7" xfId="0" applyNumberFormat="1" applyFont="1" applyFill="1" applyBorder="1" applyAlignment="1">
      <alignment horizontal="center" vertical="center"/>
    </xf>
    <xf numFmtId="1" fontId="30" fillId="2" borderId="7" xfId="0" applyNumberFormat="1" applyFont="1" applyFill="1" applyBorder="1" applyAlignment="1">
      <alignment horizontal="center" vertical="center" wrapText="1"/>
    </xf>
    <xf numFmtId="49" fontId="24" fillId="2" borderId="7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/>
    <xf numFmtId="1" fontId="28" fillId="2" borderId="7" xfId="0" applyNumberFormat="1" applyFont="1" applyFill="1" applyBorder="1" applyAlignment="1">
      <alignment horizontal="center" vertical="center"/>
    </xf>
    <xf numFmtId="1" fontId="17" fillId="2" borderId="7" xfId="0" applyNumberFormat="1" applyFont="1" applyFill="1" applyBorder="1" applyAlignment="1">
      <alignment horizontal="center" vertical="center"/>
    </xf>
    <xf numFmtId="0" fontId="18" fillId="2" borderId="7" xfId="0" applyNumberFormat="1" applyFont="1" applyFill="1" applyBorder="1" applyAlignment="1">
      <alignment horizontal="center" vertical="center"/>
    </xf>
    <xf numFmtId="1" fontId="21" fillId="2" borderId="7" xfId="0" applyNumberFormat="1" applyFont="1" applyFill="1" applyBorder="1" applyAlignment="1">
      <alignment horizontal="center"/>
    </xf>
    <xf numFmtId="0" fontId="28" fillId="2" borderId="7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3" fontId="17" fillId="2" borderId="7" xfId="0" applyNumberFormat="1" applyFont="1" applyFill="1" applyBorder="1" applyAlignment="1">
      <alignment horizontal="center" vertical="center"/>
    </xf>
    <xf numFmtId="3" fontId="22" fillId="2" borderId="7" xfId="0" applyNumberFormat="1" applyFont="1" applyFill="1" applyBorder="1" applyAlignment="1">
      <alignment horizontal="center" vertical="center"/>
    </xf>
    <xf numFmtId="3" fontId="21" fillId="2" borderId="7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/>
    </xf>
    <xf numFmtId="3" fontId="17" fillId="2" borderId="7" xfId="0" applyNumberFormat="1" applyFont="1" applyFill="1" applyBorder="1" applyAlignment="1">
      <alignment horizontal="center"/>
    </xf>
    <xf numFmtId="49" fontId="23" fillId="0" borderId="7" xfId="0" applyNumberFormat="1" applyFont="1" applyBorder="1" applyAlignment="1">
      <alignment horizontal="center" vertical="center"/>
    </xf>
    <xf numFmtId="0" fontId="17" fillId="0" borderId="7" xfId="0" applyNumberFormat="1" applyFont="1" applyBorder="1"/>
    <xf numFmtId="0" fontId="17" fillId="0" borderId="7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horizontal="justify"/>
    </xf>
    <xf numFmtId="0" fontId="20" fillId="0" borderId="0" xfId="0" applyNumberFormat="1" applyFont="1"/>
    <xf numFmtId="0" fontId="21" fillId="0" borderId="0" xfId="0" applyNumberFormat="1" applyFont="1"/>
    <xf numFmtId="0" fontId="21" fillId="0" borderId="0" xfId="0" applyNumberFormat="1" applyFont="1" applyAlignment="1"/>
    <xf numFmtId="0" fontId="21" fillId="0" borderId="0" xfId="0" applyNumberFormat="1" applyFont="1" applyAlignment="1">
      <alignment horizontal="justify"/>
    </xf>
    <xf numFmtId="0" fontId="4" fillId="3" borderId="7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/>
    <xf numFmtId="49" fontId="4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/>
    <xf numFmtId="49" fontId="4" fillId="3" borderId="7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0" fontId="9" fillId="3" borderId="7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/>
    <xf numFmtId="0" fontId="11" fillId="3" borderId="7" xfId="0" applyNumberFormat="1" applyFont="1" applyFill="1" applyBorder="1" applyAlignment="1">
      <alignment vertical="center" wrapText="1"/>
    </xf>
    <xf numFmtId="0" fontId="2" fillId="3" borderId="7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left" vertical="center"/>
    </xf>
    <xf numFmtId="164" fontId="12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 vertical="center"/>
    </xf>
    <xf numFmtId="0" fontId="16" fillId="3" borderId="7" xfId="0" applyNumberFormat="1" applyFont="1" applyFill="1" applyBorder="1"/>
    <xf numFmtId="0" fontId="1" fillId="3" borderId="7" xfId="0" applyNumberFormat="1" applyFont="1" applyFill="1" applyBorder="1" applyAlignment="1">
      <alignment horizontal="center" vertical="center"/>
    </xf>
    <xf numFmtId="0" fontId="33" fillId="0" borderId="0" xfId="0" applyNumberFormat="1" applyFont="1" applyAlignment="1"/>
    <xf numFmtId="0" fontId="31" fillId="0" borderId="0" xfId="0" applyNumberFormat="1" applyFont="1" applyAlignment="1"/>
    <xf numFmtId="0" fontId="21" fillId="0" borderId="18" xfId="0" applyNumberFormat="1" applyFont="1" applyBorder="1" applyAlignment="1">
      <alignment horizontal="center" vertical="top" wrapText="1"/>
    </xf>
    <xf numFmtId="1" fontId="22" fillId="0" borderId="18" xfId="0" applyNumberFormat="1" applyFont="1" applyBorder="1" applyAlignment="1">
      <alignment horizontal="center" vertical="center" wrapText="1"/>
    </xf>
    <xf numFmtId="0" fontId="21" fillId="0" borderId="18" xfId="0" applyNumberFormat="1" applyFont="1" applyBorder="1" applyAlignment="1">
      <alignment vertical="top" wrapText="1"/>
    </xf>
    <xf numFmtId="1" fontId="21" fillId="0" borderId="18" xfId="0" applyNumberFormat="1" applyFont="1" applyBorder="1" applyAlignment="1">
      <alignment horizontal="center" vertical="center" wrapText="1"/>
    </xf>
    <xf numFmtId="0" fontId="23" fillId="3" borderId="18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 vertical="center"/>
    </xf>
    <xf numFmtId="0" fontId="22" fillId="3" borderId="18" xfId="0" applyNumberFormat="1" applyFont="1" applyFill="1" applyBorder="1" applyAlignment="1">
      <alignment horizontal="center" vertical="center" wrapText="1"/>
    </xf>
    <xf numFmtId="0" fontId="21" fillId="3" borderId="18" xfId="0" applyNumberFormat="1" applyFont="1" applyFill="1" applyBorder="1" applyAlignment="1">
      <alignment vertical="top" wrapText="1"/>
    </xf>
    <xf numFmtId="1" fontId="22" fillId="3" borderId="18" xfId="0" applyNumberFormat="1" applyFont="1" applyFill="1" applyBorder="1" applyAlignment="1">
      <alignment horizontal="center" vertical="center" wrapText="1"/>
    </xf>
    <xf numFmtId="2" fontId="23" fillId="3" borderId="18" xfId="0" applyNumberFormat="1" applyFont="1" applyFill="1" applyBorder="1" applyAlignment="1">
      <alignment horizontal="center" vertical="center"/>
    </xf>
    <xf numFmtId="0" fontId="23" fillId="3" borderId="18" xfId="0" applyNumberFormat="1" applyFont="1" applyFill="1" applyBorder="1"/>
    <xf numFmtId="0" fontId="21" fillId="3" borderId="18" xfId="0" applyNumberFormat="1" applyFont="1" applyFill="1" applyBorder="1" applyAlignment="1">
      <alignment horizontal="center" vertical="center" wrapText="1"/>
    </xf>
    <xf numFmtId="1" fontId="21" fillId="3" borderId="18" xfId="0" applyNumberFormat="1" applyFont="1" applyFill="1" applyBorder="1" applyAlignment="1">
      <alignment horizontal="center" vertical="center" wrapText="1"/>
    </xf>
    <xf numFmtId="49" fontId="23" fillId="3" borderId="18" xfId="0" applyNumberFormat="1" applyFont="1" applyFill="1" applyBorder="1" applyAlignment="1">
      <alignment horizontal="center" vertical="center"/>
    </xf>
    <xf numFmtId="0" fontId="21" fillId="3" borderId="18" xfId="0" applyNumberFormat="1" applyFont="1" applyFill="1" applyBorder="1" applyAlignment="1">
      <alignment horizontal="center" vertical="center"/>
    </xf>
    <xf numFmtId="0" fontId="21" fillId="3" borderId="18" xfId="0" applyNumberFormat="1" applyFont="1" applyFill="1" applyBorder="1"/>
    <xf numFmtId="49" fontId="23" fillId="3" borderId="18" xfId="0" applyNumberFormat="1" applyFont="1" applyFill="1" applyBorder="1" applyAlignment="1">
      <alignment horizontal="center"/>
    </xf>
    <xf numFmtId="49" fontId="24" fillId="3" borderId="18" xfId="0" applyNumberFormat="1" applyFont="1" applyFill="1" applyBorder="1" applyAlignment="1">
      <alignment horizontal="center"/>
    </xf>
    <xf numFmtId="0" fontId="25" fillId="3" borderId="18" xfId="0" applyNumberFormat="1" applyFont="1" applyFill="1" applyBorder="1" applyAlignment="1">
      <alignment horizontal="center" vertical="center" wrapText="1"/>
    </xf>
    <xf numFmtId="0" fontId="22" fillId="3" borderId="18" xfId="0" applyNumberFormat="1" applyFont="1" applyFill="1" applyBorder="1" applyAlignment="1">
      <alignment horizontal="center"/>
    </xf>
    <xf numFmtId="1" fontId="22" fillId="3" borderId="18" xfId="0" applyNumberFormat="1" applyFont="1" applyFill="1" applyBorder="1" applyAlignment="1">
      <alignment horizontal="center" vertical="center"/>
    </xf>
    <xf numFmtId="0" fontId="22" fillId="3" borderId="18" xfId="0" applyNumberFormat="1" applyFont="1" applyFill="1" applyBorder="1" applyAlignment="1">
      <alignment horizontal="center" vertical="center"/>
    </xf>
    <xf numFmtId="1" fontId="21" fillId="3" borderId="18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/>
    <xf numFmtId="0" fontId="27" fillId="3" borderId="18" xfId="0" applyNumberFormat="1" applyFont="1" applyFill="1" applyBorder="1" applyAlignment="1">
      <alignment vertical="center" wrapText="1"/>
    </xf>
    <xf numFmtId="0" fontId="21" fillId="3" borderId="18" xfId="0" applyNumberFormat="1" applyFont="1" applyFill="1" applyBorder="1" applyAlignment="1">
      <alignment horizontal="center"/>
    </xf>
    <xf numFmtId="164" fontId="28" fillId="3" borderId="18" xfId="0" applyNumberFormat="1" applyFont="1" applyFill="1" applyBorder="1" applyAlignment="1">
      <alignment horizontal="center"/>
    </xf>
    <xf numFmtId="0" fontId="22" fillId="3" borderId="18" xfId="0" applyNumberFormat="1" applyFont="1" applyFill="1" applyBorder="1"/>
    <xf numFmtId="164" fontId="17" fillId="3" borderId="18" xfId="0" applyNumberFormat="1" applyFont="1" applyFill="1" applyBorder="1" applyAlignment="1">
      <alignment horizontal="center"/>
    </xf>
    <xf numFmtId="164" fontId="17" fillId="3" borderId="18" xfId="0" applyNumberFormat="1" applyFont="1" applyFill="1" applyBorder="1" applyAlignment="1">
      <alignment horizontal="center" vertical="center"/>
    </xf>
    <xf numFmtId="0" fontId="23" fillId="3" borderId="18" xfId="0" applyNumberFormat="1" applyFont="1" applyFill="1" applyBorder="1" applyAlignment="1">
      <alignment horizontal="left" vertical="center"/>
    </xf>
    <xf numFmtId="164" fontId="28" fillId="3" borderId="18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0" fontId="29" fillId="3" borderId="18" xfId="0" applyNumberFormat="1" applyFont="1" applyFill="1" applyBorder="1" applyAlignment="1">
      <alignment horizontal="center" vertical="center"/>
    </xf>
    <xf numFmtId="3" fontId="30" fillId="3" borderId="18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/>
    </xf>
    <xf numFmtId="0" fontId="30" fillId="3" borderId="18" xfId="0" applyNumberFormat="1" applyFont="1" applyFill="1" applyBorder="1" applyAlignment="1">
      <alignment horizontal="center" vertical="center"/>
    </xf>
    <xf numFmtId="1" fontId="30" fillId="3" borderId="18" xfId="0" applyNumberFormat="1" applyFont="1" applyFill="1" applyBorder="1" applyAlignment="1">
      <alignment horizontal="center" vertical="center" wrapText="1"/>
    </xf>
    <xf numFmtId="49" fontId="24" fillId="3" borderId="18" xfId="0" applyNumberFormat="1" applyFont="1" applyFill="1" applyBorder="1" applyAlignment="1">
      <alignment horizontal="center" vertical="center"/>
    </xf>
    <xf numFmtId="3" fontId="21" fillId="3" borderId="18" xfId="0" applyNumberFormat="1" applyFont="1" applyFill="1" applyBorder="1" applyAlignment="1">
      <alignment horizontal="center" vertical="center"/>
    </xf>
    <xf numFmtId="0" fontId="17" fillId="3" borderId="18" xfId="0" applyNumberFormat="1" applyFont="1" applyFill="1" applyBorder="1"/>
    <xf numFmtId="0" fontId="17" fillId="3" borderId="18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/>
    <xf numFmtId="0" fontId="15" fillId="0" borderId="0" xfId="0" applyNumberFormat="1" applyFont="1" applyAlignment="1"/>
    <xf numFmtId="0" fontId="7" fillId="3" borderId="7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/>
    </xf>
    <xf numFmtId="0" fontId="10" fillId="0" borderId="0" xfId="0" applyFont="1"/>
    <xf numFmtId="0" fontId="2" fillId="0" borderId="0" xfId="0" applyNumberFormat="1" applyFont="1" applyAlignment="1"/>
    <xf numFmtId="1" fontId="2" fillId="0" borderId="12" xfId="0" applyNumberFormat="1" applyFont="1" applyFill="1" applyBorder="1" applyAlignment="1">
      <alignment horizontal="center" vertical="center" wrapText="1"/>
    </xf>
    <xf numFmtId="1" fontId="21" fillId="2" borderId="7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0" fontId="21" fillId="2" borderId="7" xfId="0" applyNumberFormat="1" applyFont="1" applyFill="1" applyBorder="1" applyAlignment="1">
      <alignment vertical="top" wrapText="1"/>
    </xf>
    <xf numFmtId="0" fontId="21" fillId="2" borderId="8" xfId="0" applyNumberFormat="1" applyFont="1" applyFill="1" applyBorder="1" applyAlignment="1">
      <alignment vertical="top" wrapText="1"/>
    </xf>
    <xf numFmtId="0" fontId="18" fillId="0" borderId="0" xfId="0" applyNumberFormat="1" applyFont="1" applyAlignment="1">
      <alignment horizontal="center" vertical="top" wrapText="1"/>
    </xf>
    <xf numFmtId="0" fontId="32" fillId="0" borderId="0" xfId="0" applyNumberFormat="1" applyFont="1" applyAlignment="1">
      <alignment horizontal="center" vertical="top" wrapText="1"/>
    </xf>
    <xf numFmtId="0" fontId="19" fillId="0" borderId="0" xfId="0" applyNumberFormat="1" applyFont="1" applyAlignment="1"/>
    <xf numFmtId="0" fontId="19" fillId="0" borderId="0" xfId="0" applyNumberFormat="1" applyFont="1" applyAlignment="1">
      <alignment wrapText="1"/>
    </xf>
    <xf numFmtId="0" fontId="21" fillId="0" borderId="1" xfId="0" applyNumberFormat="1" applyFont="1" applyBorder="1" applyAlignment="1">
      <alignment horizontal="center" vertical="top" wrapText="1"/>
    </xf>
    <xf numFmtId="0" fontId="21" fillId="0" borderId="5" xfId="0" applyNumberFormat="1" applyFont="1" applyBorder="1" applyAlignment="1">
      <alignment horizontal="center" vertical="top" wrapText="1"/>
    </xf>
    <xf numFmtId="0" fontId="21" fillId="0" borderId="2" xfId="0" applyNumberFormat="1" applyFont="1" applyBorder="1" applyAlignment="1">
      <alignment horizontal="center" vertical="top" wrapText="1"/>
    </xf>
    <xf numFmtId="0" fontId="21" fillId="0" borderId="3" xfId="0" applyNumberFormat="1" applyFont="1" applyBorder="1" applyAlignment="1">
      <alignment horizontal="center" vertical="top" wrapText="1"/>
    </xf>
    <xf numFmtId="0" fontId="21" fillId="0" borderId="4" xfId="0" applyNumberFormat="1" applyFont="1" applyBorder="1" applyAlignment="1">
      <alignment horizontal="center" vertical="top" wrapText="1"/>
    </xf>
    <xf numFmtId="0" fontId="32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1" fillId="0" borderId="17" xfId="0" applyNumberFormat="1" applyFont="1" applyBorder="1" applyAlignment="1">
      <alignment horizontal="center"/>
    </xf>
    <xf numFmtId="0" fontId="10" fillId="2" borderId="0" xfId="0" applyFont="1" applyFill="1" applyAlignment="1">
      <alignment horizontal="center" vertical="top" wrapText="1"/>
    </xf>
    <xf numFmtId="0" fontId="21" fillId="3" borderId="18" xfId="0" applyNumberFormat="1" applyFont="1" applyFill="1" applyBorder="1" applyAlignment="1">
      <alignment horizontal="center" vertical="center"/>
    </xf>
    <xf numFmtId="0" fontId="21" fillId="0" borderId="18" xfId="0" applyNumberFormat="1" applyFont="1" applyBorder="1" applyAlignment="1">
      <alignment horizontal="center" vertical="top" wrapText="1"/>
    </xf>
    <xf numFmtId="0" fontId="21" fillId="0" borderId="18" xfId="0" applyNumberFormat="1" applyFont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/>
    </xf>
    <xf numFmtId="0" fontId="2" fillId="3" borderId="10" xfId="0" applyNumberFormat="1" applyFont="1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 vertical="center"/>
    </xf>
    <xf numFmtId="0" fontId="2" fillId="3" borderId="16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49" fontId="6" fillId="3" borderId="1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41"/>
  <sheetViews>
    <sheetView topLeftCell="A112" zoomScaleNormal="100" workbookViewId="0">
      <selection activeCell="M17" sqref="M17"/>
    </sheetView>
  </sheetViews>
  <sheetFormatPr defaultColWidth="9.140625" defaultRowHeight="15"/>
  <cols>
    <col min="1" max="1" width="9.140625" style="10"/>
    <col min="2" max="2" width="68.28515625" style="10" customWidth="1"/>
    <col min="3" max="3" width="20.28515625" style="10" customWidth="1"/>
    <col min="4" max="7" width="9.140625" style="10"/>
    <col min="8" max="8" width="9.140625" style="10" customWidth="1"/>
    <col min="9" max="16" width="9.140625" style="10"/>
    <col min="17" max="17" width="20.28515625" style="10" customWidth="1"/>
    <col min="18" max="16384" width="9.140625" style="10"/>
  </cols>
  <sheetData>
    <row r="1" spans="1:24" ht="15" customHeight="1">
      <c r="L1" s="144" t="s">
        <v>503</v>
      </c>
      <c r="M1" s="144"/>
      <c r="N1" s="144"/>
      <c r="O1" s="144"/>
      <c r="P1" s="144"/>
      <c r="Q1" s="144"/>
      <c r="R1" s="144"/>
      <c r="S1" s="144"/>
      <c r="T1" s="11"/>
      <c r="U1" s="11"/>
      <c r="V1" s="11"/>
      <c r="W1" s="11"/>
      <c r="X1" s="11"/>
    </row>
    <row r="2" spans="1:24" ht="15" customHeight="1">
      <c r="L2" s="163" t="s">
        <v>504</v>
      </c>
      <c r="M2" s="163"/>
      <c r="N2" s="163"/>
      <c r="O2" s="163"/>
      <c r="P2" s="163"/>
      <c r="Q2" s="163"/>
      <c r="R2" s="163"/>
      <c r="S2" s="163"/>
      <c r="T2" s="11"/>
      <c r="U2" s="11"/>
      <c r="V2" s="11"/>
      <c r="W2" s="11"/>
      <c r="X2" s="11"/>
    </row>
    <row r="3" spans="1:24" ht="15" customHeight="1">
      <c r="L3" s="163"/>
      <c r="M3" s="163"/>
      <c r="N3" s="163"/>
      <c r="O3" s="163"/>
      <c r="P3" s="163"/>
      <c r="Q3" s="163"/>
      <c r="R3" s="163"/>
      <c r="S3" s="163"/>
      <c r="T3" s="11"/>
      <c r="U3" s="11"/>
      <c r="V3" s="11"/>
      <c r="W3" s="11"/>
      <c r="X3" s="11"/>
    </row>
    <row r="4" spans="1:24" ht="15" customHeight="1">
      <c r="L4" s="163"/>
      <c r="M4" s="163"/>
      <c r="N4" s="163"/>
      <c r="O4" s="163"/>
      <c r="P4" s="163"/>
      <c r="Q4" s="163"/>
      <c r="R4" s="163"/>
      <c r="S4" s="163"/>
      <c r="T4" s="11"/>
      <c r="U4" s="11"/>
      <c r="V4" s="11"/>
      <c r="W4" s="11"/>
      <c r="X4" s="11"/>
    </row>
    <row r="5" spans="1:24" ht="9.75" customHeight="1">
      <c r="L5" s="163"/>
      <c r="M5" s="163"/>
      <c r="N5" s="163"/>
      <c r="O5" s="163"/>
      <c r="P5" s="163"/>
      <c r="Q5" s="163"/>
      <c r="R5" s="163"/>
      <c r="S5" s="163"/>
      <c r="T5" s="11"/>
      <c r="U5" s="11"/>
      <c r="V5" s="11"/>
      <c r="W5" s="11"/>
      <c r="X5" s="11"/>
    </row>
    <row r="6" spans="1:24" ht="11.25" customHeight="1">
      <c r="L6" s="163"/>
      <c r="M6" s="163"/>
      <c r="N6" s="163"/>
      <c r="O6" s="163"/>
      <c r="P6" s="163"/>
      <c r="Q6" s="163"/>
      <c r="R6" s="163"/>
      <c r="S6" s="163"/>
      <c r="T6" s="11"/>
      <c r="U6" s="11"/>
      <c r="V6" s="11"/>
      <c r="W6" s="11"/>
      <c r="X6" s="11"/>
    </row>
    <row r="7" spans="1:24" ht="29.25" customHeight="1">
      <c r="L7" s="163"/>
      <c r="M7" s="163"/>
      <c r="N7" s="163"/>
      <c r="O7" s="163"/>
      <c r="P7" s="163"/>
      <c r="Q7" s="163"/>
      <c r="R7" s="163"/>
      <c r="S7" s="163"/>
      <c r="T7" s="11"/>
      <c r="U7" s="11"/>
      <c r="V7" s="11"/>
      <c r="W7" s="11"/>
      <c r="X7" s="11"/>
    </row>
    <row r="8" spans="1:24" ht="20.25">
      <c r="A8" s="153" t="s">
        <v>493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1" t="s">
        <v>505</v>
      </c>
      <c r="R8" s="11"/>
      <c r="S8" s="11"/>
      <c r="T8" s="11"/>
      <c r="U8" s="11"/>
      <c r="V8" s="11"/>
      <c r="W8" s="11"/>
      <c r="X8" s="11"/>
    </row>
    <row r="9" spans="1:24" ht="10.5" customHeight="1">
      <c r="A9" s="154" t="s">
        <v>494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1"/>
      <c r="R9" s="11"/>
      <c r="S9" s="11"/>
      <c r="T9" s="11"/>
      <c r="U9" s="11"/>
      <c r="V9" s="11"/>
      <c r="W9" s="11"/>
      <c r="X9" s="11"/>
    </row>
    <row r="10" spans="1:24" ht="34.5" customHeight="1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1"/>
      <c r="R10" s="11"/>
      <c r="S10" s="11"/>
      <c r="T10" s="11"/>
      <c r="U10" s="11"/>
      <c r="V10" s="11"/>
      <c r="W10" s="11"/>
      <c r="X10" s="11"/>
    </row>
    <row r="11" spans="1:24" ht="15" customHeight="1">
      <c r="Q11" s="11"/>
      <c r="R11" s="11"/>
      <c r="S11" s="11"/>
      <c r="T11" s="11"/>
      <c r="U11" s="11"/>
      <c r="V11" s="11"/>
      <c r="W11" s="11"/>
      <c r="X11" s="11"/>
    </row>
    <row r="12" spans="1:24" ht="18.75">
      <c r="A12" s="160" t="s">
        <v>508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</row>
    <row r="14" spans="1:24">
      <c r="A14" s="151" t="s">
        <v>507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</row>
    <row r="15" spans="1:24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</row>
    <row r="16" spans="1:24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</row>
    <row r="18" spans="1:19" ht="55.5" customHeight="1">
      <c r="A18" s="155" t="s">
        <v>0</v>
      </c>
      <c r="B18" s="155" t="s">
        <v>1</v>
      </c>
      <c r="C18" s="157" t="s">
        <v>2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9"/>
    </row>
    <row r="19" spans="1:19" ht="102.75" customHeight="1">
      <c r="A19" s="156"/>
      <c r="B19" s="156"/>
      <c r="C19" s="12" t="s">
        <v>3</v>
      </c>
      <c r="D19" s="12" t="s">
        <v>4</v>
      </c>
      <c r="E19" s="12" t="s">
        <v>5</v>
      </c>
      <c r="F19" s="12" t="s">
        <v>6</v>
      </c>
      <c r="G19" s="12" t="s">
        <v>7</v>
      </c>
      <c r="H19" s="12" t="s">
        <v>8</v>
      </c>
      <c r="I19" s="12" t="s">
        <v>9</v>
      </c>
      <c r="J19" s="12" t="s">
        <v>10</v>
      </c>
      <c r="K19" s="12" t="s">
        <v>11</v>
      </c>
      <c r="L19" s="12" t="s">
        <v>12</v>
      </c>
      <c r="M19" s="12" t="s">
        <v>13</v>
      </c>
      <c r="N19" s="12" t="s">
        <v>14</v>
      </c>
      <c r="O19" s="12" t="s">
        <v>15</v>
      </c>
      <c r="P19" s="12" t="s">
        <v>16</v>
      </c>
      <c r="Q19" s="12" t="s">
        <v>17</v>
      </c>
      <c r="R19" s="12" t="s">
        <v>18</v>
      </c>
      <c r="S19" s="12" t="s">
        <v>19</v>
      </c>
    </row>
    <row r="20" spans="1:19" ht="15.75">
      <c r="A20" s="13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  <c r="H20" s="13">
        <v>8</v>
      </c>
      <c r="I20" s="13">
        <v>9</v>
      </c>
      <c r="J20" s="13">
        <v>10</v>
      </c>
      <c r="K20" s="13">
        <v>11</v>
      </c>
      <c r="L20" s="13">
        <v>12</v>
      </c>
      <c r="M20" s="13">
        <v>13</v>
      </c>
      <c r="N20" s="13">
        <v>14</v>
      </c>
      <c r="O20" s="13">
        <v>15</v>
      </c>
      <c r="P20" s="13">
        <v>16</v>
      </c>
      <c r="Q20" s="13">
        <v>17</v>
      </c>
      <c r="R20" s="13">
        <v>18</v>
      </c>
      <c r="S20" s="13">
        <v>19</v>
      </c>
    </row>
    <row r="21" spans="1:19" ht="15.75">
      <c r="A21" s="149" t="s">
        <v>20</v>
      </c>
      <c r="B21" s="150"/>
      <c r="C21" s="14">
        <f>C22+C36+C45+C53+C59+C69+C79+C85+C90+C103+C113+C121+C129+C139+C144+C149+C155+C161+C167+C171+C184+C190+C198+C202+C206+C220+C225+C226+C227+C228+C229+C230</f>
        <v>5053</v>
      </c>
      <c r="D21" s="15"/>
      <c r="E21" s="15"/>
      <c r="F21" s="15"/>
      <c r="G21" s="15"/>
      <c r="H21" s="14">
        <f>H22++H230+H36+H45+H53+H59+H69+H79+H85+H90+H103+H113+H121+H129+H139+H144+H149+H155+H161+H167+H171+H184+H190+H198+H202+H206+H220+H225+H226+H227+H228+H229</f>
        <v>48315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15.75">
      <c r="A22" s="16" t="s">
        <v>21</v>
      </c>
      <c r="B22" s="17" t="s">
        <v>22</v>
      </c>
      <c r="C22" s="18">
        <f>SUM(C23:C35)</f>
        <v>225</v>
      </c>
      <c r="D22" s="15"/>
      <c r="E22" s="15"/>
      <c r="F22" s="15"/>
      <c r="G22" s="15"/>
      <c r="H22" s="14">
        <f>SUM(H23:H35)</f>
        <v>2738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15.75">
      <c r="A23" s="19" t="s">
        <v>23</v>
      </c>
      <c r="B23" s="20" t="s">
        <v>24</v>
      </c>
      <c r="C23" s="21">
        <v>6</v>
      </c>
      <c r="D23" s="15"/>
      <c r="E23" s="15"/>
      <c r="F23" s="15"/>
      <c r="G23" s="15"/>
      <c r="H23" s="22">
        <v>66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ht="15.75">
      <c r="A24" s="19" t="s">
        <v>25</v>
      </c>
      <c r="B24" s="20" t="s">
        <v>26</v>
      </c>
      <c r="C24" s="21">
        <v>11</v>
      </c>
      <c r="D24" s="15"/>
      <c r="E24" s="15"/>
      <c r="F24" s="15"/>
      <c r="G24" s="15"/>
      <c r="H24" s="22">
        <v>93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15.75">
      <c r="A25" s="23" t="s">
        <v>27</v>
      </c>
      <c r="B25" s="20" t="s">
        <v>28</v>
      </c>
      <c r="C25" s="24">
        <v>48</v>
      </c>
      <c r="D25" s="15"/>
      <c r="E25" s="15"/>
      <c r="F25" s="15"/>
      <c r="G25" s="15"/>
      <c r="H25" s="25">
        <v>527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15.75">
      <c r="A26" s="23" t="s">
        <v>29</v>
      </c>
      <c r="B26" s="20" t="s">
        <v>30</v>
      </c>
      <c r="C26" s="24">
        <v>8</v>
      </c>
      <c r="D26" s="15"/>
      <c r="E26" s="15"/>
      <c r="F26" s="15"/>
      <c r="G26" s="15"/>
      <c r="H26" s="25">
        <v>88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ht="15.75">
      <c r="A27" s="23" t="s">
        <v>31</v>
      </c>
      <c r="B27" s="20" t="s">
        <v>32</v>
      </c>
      <c r="C27" s="21">
        <v>6</v>
      </c>
      <c r="D27" s="15"/>
      <c r="E27" s="15"/>
      <c r="F27" s="15"/>
      <c r="G27" s="15"/>
      <c r="H27" s="21">
        <v>55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15.75">
      <c r="A28" s="23" t="s">
        <v>33</v>
      </c>
      <c r="B28" s="20" t="s">
        <v>34</v>
      </c>
      <c r="C28" s="21">
        <v>27</v>
      </c>
      <c r="D28" s="15"/>
      <c r="E28" s="15"/>
      <c r="F28" s="15"/>
      <c r="G28" s="15"/>
      <c r="H28" s="21">
        <v>223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ht="15.75">
      <c r="A29" s="23" t="s">
        <v>35</v>
      </c>
      <c r="B29" s="20" t="s">
        <v>36</v>
      </c>
      <c r="C29" s="21">
        <v>6</v>
      </c>
      <c r="D29" s="15"/>
      <c r="E29" s="15"/>
      <c r="F29" s="15"/>
      <c r="G29" s="15"/>
      <c r="H29" s="21">
        <v>83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ht="15.75">
      <c r="A30" s="23" t="s">
        <v>37</v>
      </c>
      <c r="B30" s="20" t="s">
        <v>38</v>
      </c>
      <c r="C30" s="21">
        <v>32</v>
      </c>
      <c r="D30" s="15"/>
      <c r="E30" s="15"/>
      <c r="F30" s="15"/>
      <c r="G30" s="15"/>
      <c r="H30" s="21">
        <v>213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ht="15.75">
      <c r="A31" s="23" t="s">
        <v>39</v>
      </c>
      <c r="B31" s="20" t="s">
        <v>40</v>
      </c>
      <c r="C31" s="24">
        <v>5</v>
      </c>
      <c r="D31" s="15"/>
      <c r="E31" s="15"/>
      <c r="F31" s="15"/>
      <c r="G31" s="15"/>
      <c r="H31" s="21">
        <v>66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ht="15.75">
      <c r="A32" s="23" t="s">
        <v>41</v>
      </c>
      <c r="B32" s="20" t="s">
        <v>42</v>
      </c>
      <c r="C32" s="24">
        <v>7</v>
      </c>
      <c r="D32" s="15"/>
      <c r="E32" s="15"/>
      <c r="F32" s="15"/>
      <c r="G32" s="15"/>
      <c r="H32" s="21">
        <v>62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ht="15.75">
      <c r="A33" s="26" t="s">
        <v>43</v>
      </c>
      <c r="B33" s="20" t="s">
        <v>44</v>
      </c>
      <c r="C33" s="24">
        <v>29</v>
      </c>
      <c r="D33" s="15"/>
      <c r="E33" s="15"/>
      <c r="F33" s="15"/>
      <c r="G33" s="15"/>
      <c r="H33" s="21">
        <v>215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ht="15.75">
      <c r="A34" s="26" t="s">
        <v>45</v>
      </c>
      <c r="B34" s="20" t="s">
        <v>46</v>
      </c>
      <c r="C34" s="24">
        <v>11</v>
      </c>
      <c r="D34" s="15"/>
      <c r="E34" s="15"/>
      <c r="F34" s="15"/>
      <c r="G34" s="15"/>
      <c r="H34" s="21">
        <v>113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ht="15.75">
      <c r="A35" s="26" t="s">
        <v>47</v>
      </c>
      <c r="B35" s="20" t="s">
        <v>48</v>
      </c>
      <c r="C35" s="24">
        <v>29</v>
      </c>
      <c r="D35" s="15"/>
      <c r="E35" s="15"/>
      <c r="F35" s="15"/>
      <c r="G35" s="15"/>
      <c r="H35" s="21">
        <v>934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ht="23.25" customHeight="1">
      <c r="A36" s="27" t="s">
        <v>49</v>
      </c>
      <c r="B36" s="28" t="s">
        <v>50</v>
      </c>
      <c r="C36" s="29">
        <f>SUM(C37:C44)</f>
        <v>125</v>
      </c>
      <c r="D36" s="15"/>
      <c r="E36" s="15"/>
      <c r="F36" s="15"/>
      <c r="G36" s="15"/>
      <c r="H36" s="14">
        <f>SUM(H37:H44)</f>
        <v>1893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ht="23.25" customHeight="1">
      <c r="A37" s="26" t="s">
        <v>51</v>
      </c>
      <c r="B37" s="20" t="s">
        <v>52</v>
      </c>
      <c r="C37" s="24">
        <v>64</v>
      </c>
      <c r="D37" s="15"/>
      <c r="E37" s="15"/>
      <c r="F37" s="15"/>
      <c r="G37" s="15"/>
      <c r="H37" s="25">
        <v>484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ht="15.75">
      <c r="A38" s="26" t="s">
        <v>53</v>
      </c>
      <c r="B38" s="20" t="s">
        <v>54</v>
      </c>
      <c r="C38" s="24">
        <v>0</v>
      </c>
      <c r="D38" s="15"/>
      <c r="E38" s="15"/>
      <c r="F38" s="15"/>
      <c r="G38" s="15"/>
      <c r="H38" s="25">
        <v>192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ht="15.75">
      <c r="A39" s="26" t="s">
        <v>55</v>
      </c>
      <c r="B39" s="20" t="s">
        <v>56</v>
      </c>
      <c r="C39" s="24">
        <v>3</v>
      </c>
      <c r="D39" s="15"/>
      <c r="E39" s="15"/>
      <c r="F39" s="15"/>
      <c r="G39" s="15"/>
      <c r="H39" s="25">
        <v>59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ht="15.75">
      <c r="A40" s="26" t="s">
        <v>57</v>
      </c>
      <c r="B40" s="20" t="s">
        <v>58</v>
      </c>
      <c r="C40" s="24">
        <v>16</v>
      </c>
      <c r="D40" s="15"/>
      <c r="E40" s="15"/>
      <c r="F40" s="15"/>
      <c r="G40" s="15"/>
      <c r="H40" s="25">
        <v>165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ht="15.75">
      <c r="A41" s="26" t="s">
        <v>59</v>
      </c>
      <c r="B41" s="20" t="s">
        <v>60</v>
      </c>
      <c r="C41" s="22">
        <v>20</v>
      </c>
      <c r="D41" s="15"/>
      <c r="E41" s="15"/>
      <c r="F41" s="15"/>
      <c r="G41" s="15"/>
      <c r="H41" s="25">
        <v>153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ht="15.75">
      <c r="A42" s="26" t="s">
        <v>61</v>
      </c>
      <c r="B42" s="30" t="s">
        <v>62</v>
      </c>
      <c r="C42" s="24">
        <v>19</v>
      </c>
      <c r="D42" s="15"/>
      <c r="E42" s="15"/>
      <c r="F42" s="15"/>
      <c r="G42" s="15"/>
      <c r="H42" s="25">
        <v>410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ht="15.75">
      <c r="A43" s="26" t="s">
        <v>63</v>
      </c>
      <c r="B43" s="30" t="s">
        <v>64</v>
      </c>
      <c r="C43" s="24">
        <v>0</v>
      </c>
      <c r="D43" s="15"/>
      <c r="E43" s="15"/>
      <c r="F43" s="15"/>
      <c r="G43" s="15"/>
      <c r="H43" s="25">
        <v>371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ht="15.75">
      <c r="A44" s="26" t="s">
        <v>65</v>
      </c>
      <c r="B44" s="31" t="s">
        <v>66</v>
      </c>
      <c r="C44" s="24">
        <v>3</v>
      </c>
      <c r="D44" s="15"/>
      <c r="E44" s="15"/>
      <c r="F44" s="15"/>
      <c r="G44" s="15"/>
      <c r="H44" s="25">
        <v>59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15.75">
      <c r="A45" s="32" t="s">
        <v>67</v>
      </c>
      <c r="B45" s="28" t="s">
        <v>68</v>
      </c>
      <c r="C45" s="29">
        <f>SUM(C46:C52)</f>
        <v>235</v>
      </c>
      <c r="D45" s="15"/>
      <c r="E45" s="15"/>
      <c r="F45" s="15"/>
      <c r="G45" s="15"/>
      <c r="H45" s="14">
        <f>SUM(H46:H52)</f>
        <v>1478</v>
      </c>
      <c r="I45" s="33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ht="15.75">
      <c r="A46" s="34" t="s">
        <v>69</v>
      </c>
      <c r="B46" s="20" t="s">
        <v>70</v>
      </c>
      <c r="C46" s="25">
        <v>23</v>
      </c>
      <c r="D46" s="15"/>
      <c r="E46" s="15"/>
      <c r="F46" s="15"/>
      <c r="G46" s="15"/>
      <c r="H46" s="25">
        <v>157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ht="15.75">
      <c r="A47" s="34" t="s">
        <v>71</v>
      </c>
      <c r="B47" s="20" t="s">
        <v>72</v>
      </c>
      <c r="C47" s="25">
        <v>77</v>
      </c>
      <c r="D47" s="15"/>
      <c r="E47" s="15"/>
      <c r="F47" s="15"/>
      <c r="G47" s="15"/>
      <c r="H47" s="25">
        <v>414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ht="15.75">
      <c r="A48" s="35" t="s">
        <v>73</v>
      </c>
      <c r="B48" s="36" t="s">
        <v>74</v>
      </c>
      <c r="C48" s="25">
        <v>53</v>
      </c>
      <c r="D48" s="15"/>
      <c r="E48" s="15"/>
      <c r="F48" s="15"/>
      <c r="G48" s="15"/>
      <c r="H48" s="25">
        <v>164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ht="15.75">
      <c r="A49" s="34" t="s">
        <v>75</v>
      </c>
      <c r="B49" s="20" t="s">
        <v>76</v>
      </c>
      <c r="C49" s="25">
        <v>16</v>
      </c>
      <c r="D49" s="15"/>
      <c r="E49" s="15"/>
      <c r="F49" s="15"/>
      <c r="G49" s="15"/>
      <c r="H49" s="25">
        <v>73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ht="15.75">
      <c r="A50" s="34" t="s">
        <v>77</v>
      </c>
      <c r="B50" s="20" t="s">
        <v>78</v>
      </c>
      <c r="C50" s="25">
        <v>21</v>
      </c>
      <c r="D50" s="15"/>
      <c r="E50" s="15"/>
      <c r="F50" s="15"/>
      <c r="G50" s="15"/>
      <c r="H50" s="25">
        <v>187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ht="15.75">
      <c r="A51" s="34" t="s">
        <v>79</v>
      </c>
      <c r="B51" s="20" t="s">
        <v>80</v>
      </c>
      <c r="C51" s="25">
        <v>0</v>
      </c>
      <c r="D51" s="15"/>
      <c r="E51" s="15"/>
      <c r="F51" s="15"/>
      <c r="G51" s="15"/>
      <c r="H51" s="25">
        <v>365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ht="15.75">
      <c r="A52" s="23" t="s">
        <v>81</v>
      </c>
      <c r="B52" s="31" t="s">
        <v>82</v>
      </c>
      <c r="C52" s="25">
        <v>45</v>
      </c>
      <c r="D52" s="15"/>
      <c r="E52" s="15"/>
      <c r="F52" s="15"/>
      <c r="G52" s="15"/>
      <c r="H52" s="25">
        <v>118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ht="15.75">
      <c r="A53" s="37" t="s">
        <v>83</v>
      </c>
      <c r="B53" s="28" t="s">
        <v>84</v>
      </c>
      <c r="C53" s="18">
        <f>SUM(C54:C58)</f>
        <v>103</v>
      </c>
      <c r="D53" s="15"/>
      <c r="E53" s="15"/>
      <c r="F53" s="15"/>
      <c r="G53" s="15"/>
      <c r="H53" s="29">
        <f>SUM(H54:H58)</f>
        <v>530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15.75">
      <c r="A54" s="35" t="s">
        <v>85</v>
      </c>
      <c r="B54" s="20" t="s">
        <v>86</v>
      </c>
      <c r="C54" s="24">
        <v>26</v>
      </c>
      <c r="D54" s="15"/>
      <c r="E54" s="15"/>
      <c r="F54" s="15"/>
      <c r="G54" s="15"/>
      <c r="H54" s="25">
        <v>97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ht="15.75">
      <c r="A55" s="35" t="s">
        <v>87</v>
      </c>
      <c r="B55" s="20" t="s">
        <v>88</v>
      </c>
      <c r="C55" s="38">
        <v>32</v>
      </c>
      <c r="D55" s="15"/>
      <c r="E55" s="15"/>
      <c r="F55" s="15"/>
      <c r="G55" s="15"/>
      <c r="H55" s="25">
        <v>155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ht="15.75">
      <c r="A56" s="35" t="s">
        <v>89</v>
      </c>
      <c r="B56" s="20" t="s">
        <v>90</v>
      </c>
      <c r="C56" s="24">
        <v>10</v>
      </c>
      <c r="D56" s="15"/>
      <c r="E56" s="15"/>
      <c r="F56" s="15"/>
      <c r="G56" s="15"/>
      <c r="H56" s="25">
        <v>51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ht="15.75">
      <c r="A57" s="35" t="s">
        <v>91</v>
      </c>
      <c r="B57" s="20" t="s">
        <v>92</v>
      </c>
      <c r="C57" s="24">
        <v>29</v>
      </c>
      <c r="D57" s="15"/>
      <c r="E57" s="15"/>
      <c r="F57" s="15"/>
      <c r="G57" s="15"/>
      <c r="H57" s="25">
        <v>182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ht="15.75">
      <c r="A58" s="39" t="s">
        <v>93</v>
      </c>
      <c r="B58" s="20" t="s">
        <v>94</v>
      </c>
      <c r="C58" s="24">
        <v>6</v>
      </c>
      <c r="D58" s="15"/>
      <c r="E58" s="15"/>
      <c r="F58" s="15"/>
      <c r="G58" s="15"/>
      <c r="H58" s="25">
        <v>45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ht="15.75">
      <c r="A59" s="37" t="s">
        <v>95</v>
      </c>
      <c r="B59" s="28" t="s">
        <v>96</v>
      </c>
      <c r="C59" s="18">
        <f>SUM(C60:C68)</f>
        <v>124</v>
      </c>
      <c r="D59" s="15"/>
      <c r="E59" s="15"/>
      <c r="F59" s="15"/>
      <c r="G59" s="15"/>
      <c r="H59" s="40">
        <f>SUM(H60:H68)</f>
        <v>1979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ht="15.75">
      <c r="A60" s="35" t="s">
        <v>97</v>
      </c>
      <c r="B60" s="20" t="s">
        <v>98</v>
      </c>
      <c r="C60" s="24">
        <v>0</v>
      </c>
      <c r="D60" s="15"/>
      <c r="E60" s="15"/>
      <c r="F60" s="15"/>
      <c r="G60" s="15"/>
      <c r="H60" s="21">
        <v>690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ht="15.75">
      <c r="A61" s="35" t="s">
        <v>99</v>
      </c>
      <c r="B61" s="20" t="s">
        <v>100</v>
      </c>
      <c r="C61" s="24">
        <v>40</v>
      </c>
      <c r="D61" s="15"/>
      <c r="E61" s="15"/>
      <c r="F61" s="15"/>
      <c r="G61" s="15"/>
      <c r="H61" s="21">
        <v>129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ht="15.75">
      <c r="A62" s="35" t="s">
        <v>101</v>
      </c>
      <c r="B62" s="20" t="s">
        <v>102</v>
      </c>
      <c r="C62" s="25">
        <v>19</v>
      </c>
      <c r="D62" s="15"/>
      <c r="E62" s="15"/>
      <c r="F62" s="15"/>
      <c r="G62" s="15"/>
      <c r="H62" s="21">
        <v>227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ht="15.75">
      <c r="A63" s="35" t="s">
        <v>103</v>
      </c>
      <c r="B63" s="20" t="s">
        <v>104</v>
      </c>
      <c r="C63" s="25">
        <v>0</v>
      </c>
      <c r="D63" s="15"/>
      <c r="E63" s="15"/>
      <c r="F63" s="15"/>
      <c r="G63" s="15"/>
      <c r="H63" s="21">
        <v>93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ht="15.75">
      <c r="A64" s="35" t="s">
        <v>105</v>
      </c>
      <c r="B64" s="20" t="s">
        <v>106</v>
      </c>
      <c r="C64" s="41">
        <v>25</v>
      </c>
      <c r="D64" s="15"/>
      <c r="E64" s="15"/>
      <c r="F64" s="15"/>
      <c r="G64" s="15"/>
      <c r="H64" s="21">
        <v>143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ht="15.75">
      <c r="A65" s="35" t="s">
        <v>107</v>
      </c>
      <c r="B65" s="20" t="s">
        <v>108</v>
      </c>
      <c r="C65" s="24">
        <v>3</v>
      </c>
      <c r="D65" s="15"/>
      <c r="E65" s="15"/>
      <c r="F65" s="15"/>
      <c r="G65" s="15"/>
      <c r="H65" s="21">
        <v>121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19" ht="15.75">
      <c r="A66" s="35" t="s">
        <v>109</v>
      </c>
      <c r="B66" s="20" t="s">
        <v>110</v>
      </c>
      <c r="C66" s="24">
        <v>11</v>
      </c>
      <c r="D66" s="15"/>
      <c r="E66" s="15"/>
      <c r="F66" s="15"/>
      <c r="G66" s="15"/>
      <c r="H66" s="21">
        <v>304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ht="15.75">
      <c r="A67" s="35" t="s">
        <v>111</v>
      </c>
      <c r="B67" s="20" t="s">
        <v>112</v>
      </c>
      <c r="C67" s="24">
        <v>26</v>
      </c>
      <c r="D67" s="15"/>
      <c r="E67" s="15"/>
      <c r="F67" s="15"/>
      <c r="G67" s="15"/>
      <c r="H67" s="21">
        <v>238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1:19" ht="15.75">
      <c r="A68" s="35" t="s">
        <v>111</v>
      </c>
      <c r="B68" s="31" t="s">
        <v>113</v>
      </c>
      <c r="C68" s="24">
        <v>0</v>
      </c>
      <c r="D68" s="15"/>
      <c r="E68" s="15"/>
      <c r="F68" s="15"/>
      <c r="G68" s="15"/>
      <c r="H68" s="21">
        <v>34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1:19" ht="15.75">
      <c r="A69" s="37" t="s">
        <v>114</v>
      </c>
      <c r="B69" s="28" t="s">
        <v>115</v>
      </c>
      <c r="C69" s="18">
        <f>SUM(C70:C78)</f>
        <v>151</v>
      </c>
      <c r="D69" s="15"/>
      <c r="E69" s="15"/>
      <c r="F69" s="15"/>
      <c r="G69" s="15"/>
      <c r="H69" s="40">
        <f>SUM(H70:H78)</f>
        <v>1576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ht="15.75">
      <c r="A70" s="35" t="s">
        <v>116</v>
      </c>
      <c r="B70" s="20" t="s">
        <v>117</v>
      </c>
      <c r="C70" s="24">
        <v>49</v>
      </c>
      <c r="D70" s="15"/>
      <c r="E70" s="15"/>
      <c r="F70" s="15"/>
      <c r="G70" s="15"/>
      <c r="H70" s="21">
        <v>704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ht="15.75">
      <c r="A71" s="35" t="s">
        <v>118</v>
      </c>
      <c r="B71" s="20" t="s">
        <v>119</v>
      </c>
      <c r="C71" s="24">
        <v>11</v>
      </c>
      <c r="D71" s="15"/>
      <c r="E71" s="15"/>
      <c r="F71" s="15"/>
      <c r="G71" s="15"/>
      <c r="H71" s="21">
        <v>70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ht="15.75">
      <c r="A72" s="39" t="s">
        <v>120</v>
      </c>
      <c r="B72" s="20" t="s">
        <v>121</v>
      </c>
      <c r="C72" s="24">
        <v>7</v>
      </c>
      <c r="D72" s="15"/>
      <c r="E72" s="15"/>
      <c r="F72" s="15"/>
      <c r="G72" s="15"/>
      <c r="H72" s="21">
        <v>45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1:19" ht="15.75">
      <c r="A73" s="35" t="s">
        <v>122</v>
      </c>
      <c r="B73" s="20" t="s">
        <v>123</v>
      </c>
      <c r="C73" s="24">
        <v>16</v>
      </c>
      <c r="D73" s="15"/>
      <c r="E73" s="15"/>
      <c r="F73" s="15"/>
      <c r="G73" s="15"/>
      <c r="H73" s="21">
        <v>146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pans="1:19" ht="15.75">
      <c r="A74" s="35" t="s">
        <v>124</v>
      </c>
      <c r="B74" s="20" t="s">
        <v>125</v>
      </c>
      <c r="C74" s="24">
        <v>9</v>
      </c>
      <c r="D74" s="15"/>
      <c r="E74" s="15"/>
      <c r="F74" s="15"/>
      <c r="G74" s="15"/>
      <c r="H74" s="21">
        <v>76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1:19" ht="15.75">
      <c r="A75" s="35" t="s">
        <v>126</v>
      </c>
      <c r="B75" s="20" t="s">
        <v>127</v>
      </c>
      <c r="C75" s="24">
        <v>4</v>
      </c>
      <c r="D75" s="15"/>
      <c r="E75" s="15"/>
      <c r="F75" s="15"/>
      <c r="G75" s="15"/>
      <c r="H75" s="21">
        <v>47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19" ht="15.75">
      <c r="A76" s="35" t="s">
        <v>128</v>
      </c>
      <c r="B76" s="20" t="s">
        <v>129</v>
      </c>
      <c r="C76" s="24">
        <v>20</v>
      </c>
      <c r="D76" s="15"/>
      <c r="E76" s="15"/>
      <c r="F76" s="15"/>
      <c r="G76" s="15"/>
      <c r="H76" s="21">
        <v>186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1:19" ht="15.75">
      <c r="A77" s="35" t="s">
        <v>130</v>
      </c>
      <c r="B77" s="20" t="s">
        <v>131</v>
      </c>
      <c r="C77" s="24">
        <v>26</v>
      </c>
      <c r="D77" s="15"/>
      <c r="E77" s="15"/>
      <c r="F77" s="15"/>
      <c r="G77" s="15"/>
      <c r="H77" s="21">
        <v>240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ht="15.75">
      <c r="A78" s="39" t="s">
        <v>132</v>
      </c>
      <c r="B78" s="20" t="s">
        <v>133</v>
      </c>
      <c r="C78" s="24">
        <v>9</v>
      </c>
      <c r="D78" s="15"/>
      <c r="E78" s="15"/>
      <c r="F78" s="15"/>
      <c r="G78" s="15"/>
      <c r="H78" s="21">
        <v>62</v>
      </c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1:19" ht="15.75">
      <c r="A79" s="37" t="s">
        <v>134</v>
      </c>
      <c r="B79" s="28" t="s">
        <v>135</v>
      </c>
      <c r="C79" s="18">
        <f>SUM(C80:C84)</f>
        <v>94</v>
      </c>
      <c r="D79" s="15"/>
      <c r="E79" s="15"/>
      <c r="F79" s="15"/>
      <c r="G79" s="15"/>
      <c r="H79" s="40">
        <f>SUM(H80:H84)</f>
        <v>1374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19" ht="15.75">
      <c r="A80" s="35" t="s">
        <v>136</v>
      </c>
      <c r="B80" s="20" t="s">
        <v>137</v>
      </c>
      <c r="C80" s="24">
        <v>9</v>
      </c>
      <c r="D80" s="15"/>
      <c r="E80" s="15"/>
      <c r="F80" s="15"/>
      <c r="G80" s="15"/>
      <c r="H80" s="21">
        <v>171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ht="15.75">
      <c r="A81" s="35" t="s">
        <v>138</v>
      </c>
      <c r="B81" s="20" t="s">
        <v>139</v>
      </c>
      <c r="C81" s="24">
        <v>3</v>
      </c>
      <c r="D81" s="15"/>
      <c r="E81" s="15"/>
      <c r="F81" s="15"/>
      <c r="G81" s="15"/>
      <c r="H81" s="21">
        <v>40</v>
      </c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ht="15.75">
      <c r="A82" s="35" t="s">
        <v>140</v>
      </c>
      <c r="B82" s="20" t="s">
        <v>141</v>
      </c>
      <c r="C82" s="24">
        <v>13</v>
      </c>
      <c r="D82" s="15"/>
      <c r="E82" s="15"/>
      <c r="F82" s="15"/>
      <c r="G82" s="15"/>
      <c r="H82" s="21">
        <v>158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1:19" ht="15.75">
      <c r="A83" s="35" t="s">
        <v>142</v>
      </c>
      <c r="B83" s="20" t="s">
        <v>143</v>
      </c>
      <c r="C83" s="24">
        <v>21</v>
      </c>
      <c r="D83" s="15"/>
      <c r="E83" s="15"/>
      <c r="F83" s="15"/>
      <c r="G83" s="15"/>
      <c r="H83" s="21">
        <v>230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ht="15.75">
      <c r="A84" s="35" t="s">
        <v>144</v>
      </c>
      <c r="B84" s="20" t="s">
        <v>145</v>
      </c>
      <c r="C84" s="21">
        <v>48</v>
      </c>
      <c r="D84" s="15"/>
      <c r="E84" s="15"/>
      <c r="F84" s="15"/>
      <c r="G84" s="15"/>
      <c r="H84" s="21">
        <v>775</v>
      </c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1:19" ht="15.75">
      <c r="A85" s="37" t="s">
        <v>146</v>
      </c>
      <c r="B85" s="42" t="s">
        <v>147</v>
      </c>
      <c r="C85" s="18">
        <f>SUM(C86:C89)</f>
        <v>77</v>
      </c>
      <c r="D85" s="15"/>
      <c r="E85" s="15"/>
      <c r="F85" s="15"/>
      <c r="G85" s="15"/>
      <c r="H85" s="40">
        <f>H86+H87+H88+H89</f>
        <v>1296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</row>
    <row r="86" spans="1:19" ht="15.75">
      <c r="A86" s="43" t="s">
        <v>148</v>
      </c>
      <c r="B86" s="20" t="s">
        <v>149</v>
      </c>
      <c r="C86" s="24">
        <v>8</v>
      </c>
      <c r="D86" s="15"/>
      <c r="E86" s="15"/>
      <c r="F86" s="15"/>
      <c r="G86" s="15"/>
      <c r="H86" s="21">
        <v>198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</row>
    <row r="87" spans="1:19" ht="15.75">
      <c r="A87" s="43" t="s">
        <v>150</v>
      </c>
      <c r="B87" s="20" t="s">
        <v>151</v>
      </c>
      <c r="C87" s="24">
        <v>0</v>
      </c>
      <c r="D87" s="15"/>
      <c r="E87" s="15"/>
      <c r="F87" s="15"/>
      <c r="G87" s="15"/>
      <c r="H87" s="21">
        <v>237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</row>
    <row r="88" spans="1:19" ht="15.75">
      <c r="A88" s="43" t="s">
        <v>152</v>
      </c>
      <c r="B88" s="20" t="s">
        <v>153</v>
      </c>
      <c r="C88" s="24">
        <v>6</v>
      </c>
      <c r="D88" s="15"/>
      <c r="E88" s="15"/>
      <c r="F88" s="15"/>
      <c r="G88" s="15"/>
      <c r="H88" s="21">
        <v>274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</row>
    <row r="89" spans="1:19" ht="15.75">
      <c r="A89" s="43" t="s">
        <v>154</v>
      </c>
      <c r="B89" s="20" t="s">
        <v>155</v>
      </c>
      <c r="C89" s="24">
        <v>63</v>
      </c>
      <c r="D89" s="15"/>
      <c r="E89" s="15"/>
      <c r="F89" s="15"/>
      <c r="G89" s="15"/>
      <c r="H89" s="21">
        <v>587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1:19" ht="15.75">
      <c r="A90" s="37" t="s">
        <v>156</v>
      </c>
      <c r="B90" s="42" t="s">
        <v>157</v>
      </c>
      <c r="C90" s="18">
        <f>SUM(C91:C102)</f>
        <v>205</v>
      </c>
      <c r="D90" s="15"/>
      <c r="E90" s="15"/>
      <c r="F90" s="15"/>
      <c r="G90" s="15"/>
      <c r="H90" s="40">
        <f>SUM(H91:H102)</f>
        <v>2713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</row>
    <row r="91" spans="1:19" ht="15.75">
      <c r="A91" s="35" t="s">
        <v>158</v>
      </c>
      <c r="B91" s="20" t="s">
        <v>159</v>
      </c>
      <c r="C91" s="24">
        <v>0</v>
      </c>
      <c r="D91" s="15"/>
      <c r="E91" s="15"/>
      <c r="F91" s="15"/>
      <c r="G91" s="15"/>
      <c r="H91" s="21">
        <v>77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</row>
    <row r="92" spans="1:19" ht="15.75">
      <c r="A92" s="35" t="s">
        <v>160</v>
      </c>
      <c r="B92" s="20" t="s">
        <v>161</v>
      </c>
      <c r="C92" s="44">
        <v>20</v>
      </c>
      <c r="D92" s="15"/>
      <c r="E92" s="15"/>
      <c r="F92" s="15"/>
      <c r="G92" s="15"/>
      <c r="H92" s="21">
        <v>133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1:19" ht="15.75">
      <c r="A93" s="35" t="s">
        <v>162</v>
      </c>
      <c r="B93" s="20" t="s">
        <v>163</v>
      </c>
      <c r="C93" s="24">
        <v>10</v>
      </c>
      <c r="D93" s="15"/>
      <c r="E93" s="15"/>
      <c r="F93" s="15"/>
      <c r="G93" s="15"/>
      <c r="H93" s="21">
        <v>61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1:19" ht="15.75">
      <c r="A94" s="39" t="s">
        <v>164</v>
      </c>
      <c r="B94" s="20" t="s">
        <v>165</v>
      </c>
      <c r="C94" s="21">
        <v>17</v>
      </c>
      <c r="D94" s="15"/>
      <c r="E94" s="15"/>
      <c r="F94" s="15"/>
      <c r="G94" s="15"/>
      <c r="H94" s="21">
        <v>108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1:19" ht="15.75">
      <c r="A95" s="39" t="s">
        <v>166</v>
      </c>
      <c r="B95" s="20" t="s">
        <v>167</v>
      </c>
      <c r="C95" s="41">
        <v>17</v>
      </c>
      <c r="D95" s="15"/>
      <c r="E95" s="15"/>
      <c r="F95" s="15"/>
      <c r="G95" s="15"/>
      <c r="H95" s="21">
        <v>161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</row>
    <row r="96" spans="1:19" ht="15.75">
      <c r="A96" s="39" t="s">
        <v>168</v>
      </c>
      <c r="B96" s="20" t="s">
        <v>169</v>
      </c>
      <c r="C96" s="24">
        <v>0</v>
      </c>
      <c r="D96" s="15"/>
      <c r="E96" s="15"/>
      <c r="F96" s="15"/>
      <c r="G96" s="15"/>
      <c r="H96" s="21">
        <v>162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1:19" ht="15.75">
      <c r="A97" s="39" t="s">
        <v>170</v>
      </c>
      <c r="B97" s="20" t="s">
        <v>171</v>
      </c>
      <c r="C97" s="24">
        <v>67</v>
      </c>
      <c r="D97" s="15"/>
      <c r="E97" s="15"/>
      <c r="F97" s="15"/>
      <c r="G97" s="15"/>
      <c r="H97" s="21">
        <v>553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1:19" ht="15.75">
      <c r="A98" s="39" t="s">
        <v>172</v>
      </c>
      <c r="B98" s="20" t="s">
        <v>173</v>
      </c>
      <c r="C98" s="24">
        <v>20</v>
      </c>
      <c r="D98" s="15"/>
      <c r="E98" s="15"/>
      <c r="F98" s="15"/>
      <c r="G98" s="15"/>
      <c r="H98" s="21">
        <v>128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1:19" ht="15.75">
      <c r="A99" s="39" t="s">
        <v>174</v>
      </c>
      <c r="B99" s="20" t="s">
        <v>175</v>
      </c>
      <c r="C99" s="24">
        <v>3</v>
      </c>
      <c r="D99" s="15"/>
      <c r="E99" s="15"/>
      <c r="F99" s="15"/>
      <c r="G99" s="15"/>
      <c r="H99" s="21">
        <v>153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1:19" ht="15.75">
      <c r="A100" s="39" t="s">
        <v>176</v>
      </c>
      <c r="B100" s="20" t="s">
        <v>177</v>
      </c>
      <c r="C100" s="24">
        <v>0</v>
      </c>
      <c r="D100" s="15"/>
      <c r="E100" s="15"/>
      <c r="F100" s="15"/>
      <c r="G100" s="15"/>
      <c r="H100" s="21">
        <v>150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1:19" ht="15.75">
      <c r="A101" s="39" t="s">
        <v>178</v>
      </c>
      <c r="B101" s="20" t="s">
        <v>179</v>
      </c>
      <c r="C101" s="45">
        <v>13</v>
      </c>
      <c r="D101" s="15"/>
      <c r="E101" s="15"/>
      <c r="F101" s="15"/>
      <c r="G101" s="15"/>
      <c r="H101" s="21">
        <v>413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1:19" ht="15.75">
      <c r="A102" s="39" t="s">
        <v>180</v>
      </c>
      <c r="B102" s="20" t="s">
        <v>181</v>
      </c>
      <c r="C102" s="45">
        <v>38</v>
      </c>
      <c r="D102" s="15"/>
      <c r="E102" s="15"/>
      <c r="F102" s="15"/>
      <c r="G102" s="15"/>
      <c r="H102" s="21">
        <v>614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1:19" ht="15.75">
      <c r="A103" s="46" t="s">
        <v>182</v>
      </c>
      <c r="B103" s="28" t="s">
        <v>183</v>
      </c>
      <c r="C103" s="29">
        <f>SUM(C104:C112)</f>
        <v>81</v>
      </c>
      <c r="D103" s="15"/>
      <c r="E103" s="15"/>
      <c r="F103" s="15"/>
      <c r="G103" s="15"/>
      <c r="H103" s="14">
        <f>SUM(H104:H112)</f>
        <v>2070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1:19" ht="15.75">
      <c r="A104" s="23" t="s">
        <v>184</v>
      </c>
      <c r="B104" s="20" t="s">
        <v>185</v>
      </c>
      <c r="C104" s="24">
        <v>40</v>
      </c>
      <c r="D104" s="15"/>
      <c r="E104" s="15"/>
      <c r="F104" s="15"/>
      <c r="G104" s="15"/>
      <c r="H104" s="25">
        <v>980</v>
      </c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1:19" ht="15.75">
      <c r="A105" s="23" t="s">
        <v>186</v>
      </c>
      <c r="B105" s="20" t="s">
        <v>72</v>
      </c>
      <c r="C105" s="24">
        <v>14</v>
      </c>
      <c r="D105" s="15"/>
      <c r="E105" s="15"/>
      <c r="F105" s="15"/>
      <c r="G105" s="15"/>
      <c r="H105" s="25">
        <v>322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1:19" ht="15.75">
      <c r="A106" s="23" t="s">
        <v>187</v>
      </c>
      <c r="B106" s="20" t="s">
        <v>188</v>
      </c>
      <c r="C106" s="24">
        <v>4</v>
      </c>
      <c r="D106" s="15"/>
      <c r="E106" s="15"/>
      <c r="F106" s="15"/>
      <c r="G106" s="15"/>
      <c r="H106" s="25">
        <v>101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1:19" ht="15.75">
      <c r="A107" s="23" t="s">
        <v>189</v>
      </c>
      <c r="B107" s="20" t="s">
        <v>190</v>
      </c>
      <c r="C107" s="24">
        <v>6</v>
      </c>
      <c r="D107" s="15"/>
      <c r="E107" s="15"/>
      <c r="F107" s="15"/>
      <c r="G107" s="15"/>
      <c r="H107" s="25">
        <v>154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</row>
    <row r="108" spans="1:19" ht="15.75">
      <c r="A108" s="23" t="s">
        <v>191</v>
      </c>
      <c r="B108" s="20" t="s">
        <v>192</v>
      </c>
      <c r="C108" s="24">
        <v>5</v>
      </c>
      <c r="D108" s="15"/>
      <c r="E108" s="15"/>
      <c r="F108" s="15"/>
      <c r="G108" s="15"/>
      <c r="H108" s="25">
        <v>62</v>
      </c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</row>
    <row r="109" spans="1:19" ht="15.75">
      <c r="A109" s="23" t="s">
        <v>193</v>
      </c>
      <c r="B109" s="20" t="s">
        <v>194</v>
      </c>
      <c r="C109" s="24">
        <v>10</v>
      </c>
      <c r="D109" s="15"/>
      <c r="E109" s="15"/>
      <c r="F109" s="15"/>
      <c r="G109" s="15"/>
      <c r="H109" s="25">
        <v>117</v>
      </c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</row>
    <row r="110" spans="1:19" ht="15.75">
      <c r="A110" s="23" t="s">
        <v>195</v>
      </c>
      <c r="B110" s="20" t="s">
        <v>196</v>
      </c>
      <c r="C110" s="24">
        <v>2</v>
      </c>
      <c r="D110" s="15"/>
      <c r="E110" s="15"/>
      <c r="F110" s="15"/>
      <c r="G110" s="15"/>
      <c r="H110" s="25">
        <v>107</v>
      </c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</row>
    <row r="111" spans="1:19" ht="15.75">
      <c r="A111" s="23" t="s">
        <v>197</v>
      </c>
      <c r="B111" s="20" t="s">
        <v>198</v>
      </c>
      <c r="C111" s="24">
        <v>0</v>
      </c>
      <c r="D111" s="15"/>
      <c r="E111" s="15"/>
      <c r="F111" s="15"/>
      <c r="G111" s="15"/>
      <c r="H111" s="25">
        <v>63</v>
      </c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</row>
    <row r="112" spans="1:19" ht="15.75">
      <c r="A112" s="23" t="s">
        <v>199</v>
      </c>
      <c r="B112" s="20" t="s">
        <v>200</v>
      </c>
      <c r="C112" s="24">
        <v>0</v>
      </c>
      <c r="D112" s="15"/>
      <c r="E112" s="15"/>
      <c r="F112" s="15"/>
      <c r="G112" s="15"/>
      <c r="H112" s="25">
        <v>164</v>
      </c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</row>
    <row r="113" spans="1:19" ht="15.75">
      <c r="A113" s="23" t="s">
        <v>201</v>
      </c>
      <c r="B113" s="17" t="s">
        <v>202</v>
      </c>
      <c r="C113" s="18">
        <f>SUM(C114:C120)</f>
        <v>151</v>
      </c>
      <c r="D113" s="15"/>
      <c r="E113" s="15"/>
      <c r="F113" s="15"/>
      <c r="G113" s="15"/>
      <c r="H113" s="14">
        <f>SUM(H114:H120)</f>
        <v>1321</v>
      </c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1:19" ht="16.5" customHeight="1">
      <c r="A114" s="23" t="s">
        <v>203</v>
      </c>
      <c r="B114" s="20" t="s">
        <v>204</v>
      </c>
      <c r="C114" s="24">
        <v>36</v>
      </c>
      <c r="D114" s="15"/>
      <c r="E114" s="15"/>
      <c r="F114" s="15"/>
      <c r="G114" s="15"/>
      <c r="H114" s="25">
        <v>291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</row>
    <row r="115" spans="1:19" ht="15.75">
      <c r="A115" s="23" t="s">
        <v>205</v>
      </c>
      <c r="B115" s="20" t="s">
        <v>206</v>
      </c>
      <c r="C115" s="24">
        <v>0</v>
      </c>
      <c r="D115" s="47"/>
      <c r="E115" s="47"/>
      <c r="F115" s="47"/>
      <c r="G115" s="47"/>
      <c r="H115" s="25">
        <v>110</v>
      </c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</row>
    <row r="116" spans="1:19" ht="15.75">
      <c r="A116" s="23" t="s">
        <v>207</v>
      </c>
      <c r="B116" s="20" t="s">
        <v>208</v>
      </c>
      <c r="C116" s="24">
        <v>16</v>
      </c>
      <c r="D116" s="47"/>
      <c r="E116" s="47"/>
      <c r="F116" s="47"/>
      <c r="G116" s="47"/>
      <c r="H116" s="25">
        <v>109</v>
      </c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1:19" ht="15.75">
      <c r="A117" s="23" t="s">
        <v>209</v>
      </c>
      <c r="B117" s="20" t="s">
        <v>210</v>
      </c>
      <c r="C117" s="24">
        <v>17</v>
      </c>
      <c r="D117" s="47"/>
      <c r="E117" s="47"/>
      <c r="F117" s="47"/>
      <c r="G117" s="47"/>
      <c r="H117" s="25">
        <v>123</v>
      </c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</row>
    <row r="118" spans="1:19" ht="15.75">
      <c r="A118" s="23" t="s">
        <v>211</v>
      </c>
      <c r="B118" s="20" t="s">
        <v>212</v>
      </c>
      <c r="C118" s="24">
        <v>16</v>
      </c>
      <c r="D118" s="47"/>
      <c r="E118" s="47"/>
      <c r="F118" s="47"/>
      <c r="G118" s="47"/>
      <c r="H118" s="25">
        <v>69</v>
      </c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</row>
    <row r="119" spans="1:19" ht="15.75">
      <c r="A119" s="23" t="s">
        <v>213</v>
      </c>
      <c r="B119" s="20" t="s">
        <v>214</v>
      </c>
      <c r="C119" s="24">
        <v>56</v>
      </c>
      <c r="D119" s="47"/>
      <c r="E119" s="47"/>
      <c r="F119" s="47"/>
      <c r="G119" s="47"/>
      <c r="H119" s="25">
        <v>585</v>
      </c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</row>
    <row r="120" spans="1:19" ht="15.75">
      <c r="A120" s="23" t="s">
        <v>215</v>
      </c>
      <c r="B120" s="20" t="s">
        <v>216</v>
      </c>
      <c r="C120" s="24">
        <v>10</v>
      </c>
      <c r="D120" s="47"/>
      <c r="E120" s="47"/>
      <c r="F120" s="47"/>
      <c r="G120" s="47"/>
      <c r="H120" s="25">
        <v>34</v>
      </c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</row>
    <row r="121" spans="1:19" ht="15.75">
      <c r="A121" s="46" t="s">
        <v>217</v>
      </c>
      <c r="B121" s="28" t="s">
        <v>218</v>
      </c>
      <c r="C121" s="18">
        <f>SUM(C122:C128)</f>
        <v>118</v>
      </c>
      <c r="D121" s="47"/>
      <c r="E121" s="47"/>
      <c r="F121" s="47"/>
      <c r="G121" s="47"/>
      <c r="H121" s="48">
        <f>SUM(H122:H128)</f>
        <v>1125</v>
      </c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1:19" ht="15.75">
      <c r="A122" s="23" t="s">
        <v>219</v>
      </c>
      <c r="B122" s="20" t="s">
        <v>220</v>
      </c>
      <c r="C122" s="24">
        <v>18</v>
      </c>
      <c r="D122" s="47"/>
      <c r="E122" s="47"/>
      <c r="F122" s="47"/>
      <c r="G122" s="47"/>
      <c r="H122" s="25">
        <v>64</v>
      </c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</row>
    <row r="123" spans="1:19" ht="15.75">
      <c r="A123" s="23" t="s">
        <v>221</v>
      </c>
      <c r="B123" s="20" t="s">
        <v>222</v>
      </c>
      <c r="C123" s="24">
        <v>0</v>
      </c>
      <c r="D123" s="47"/>
      <c r="E123" s="47"/>
      <c r="F123" s="47"/>
      <c r="G123" s="47"/>
      <c r="H123" s="49">
        <v>298</v>
      </c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 ht="15.75">
      <c r="A124" s="23" t="s">
        <v>223</v>
      </c>
      <c r="B124" s="20" t="s">
        <v>224</v>
      </c>
      <c r="C124" s="24">
        <v>30</v>
      </c>
      <c r="D124" s="47"/>
      <c r="E124" s="47"/>
      <c r="F124" s="47"/>
      <c r="G124" s="47"/>
      <c r="H124" s="25">
        <v>254</v>
      </c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</row>
    <row r="125" spans="1:19" ht="15.75">
      <c r="A125" s="23" t="s">
        <v>225</v>
      </c>
      <c r="B125" s="20" t="s">
        <v>226</v>
      </c>
      <c r="C125" s="24">
        <v>18</v>
      </c>
      <c r="D125" s="47"/>
      <c r="E125" s="47"/>
      <c r="F125" s="47"/>
      <c r="G125" s="47"/>
      <c r="H125" s="25">
        <v>139</v>
      </c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</row>
    <row r="126" spans="1:19" ht="15.75">
      <c r="A126" s="23" t="s">
        <v>227</v>
      </c>
      <c r="B126" s="20" t="s">
        <v>228</v>
      </c>
      <c r="C126" s="24">
        <v>11</v>
      </c>
      <c r="D126" s="47"/>
      <c r="E126" s="47"/>
      <c r="F126" s="47"/>
      <c r="G126" s="47"/>
      <c r="H126" s="25">
        <v>65</v>
      </c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</row>
    <row r="127" spans="1:19" ht="15.75">
      <c r="A127" s="23" t="s">
        <v>229</v>
      </c>
      <c r="B127" s="20" t="s">
        <v>230</v>
      </c>
      <c r="C127" s="24">
        <v>10</v>
      </c>
      <c r="D127" s="47"/>
      <c r="E127" s="47"/>
      <c r="F127" s="47"/>
      <c r="G127" s="47"/>
      <c r="H127" s="25">
        <v>32</v>
      </c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</row>
    <row r="128" spans="1:19" ht="15.75">
      <c r="A128" s="23" t="s">
        <v>231</v>
      </c>
      <c r="B128" s="20" t="s">
        <v>232</v>
      </c>
      <c r="C128" s="24">
        <v>31</v>
      </c>
      <c r="D128" s="47"/>
      <c r="E128" s="47"/>
      <c r="F128" s="47"/>
      <c r="G128" s="47"/>
      <c r="H128" s="25">
        <v>273</v>
      </c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</row>
    <row r="129" spans="1:19" ht="15.75">
      <c r="A129" s="46" t="s">
        <v>233</v>
      </c>
      <c r="B129" s="28" t="s">
        <v>234</v>
      </c>
      <c r="C129" s="18">
        <f>SUM(C130:C138)</f>
        <v>136</v>
      </c>
      <c r="D129" s="47"/>
      <c r="E129" s="47"/>
      <c r="F129" s="47"/>
      <c r="G129" s="47"/>
      <c r="H129" s="29">
        <f>SUM(H130:H138)</f>
        <v>1144</v>
      </c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</row>
    <row r="130" spans="1:19" ht="15.75">
      <c r="A130" s="23" t="s">
        <v>235</v>
      </c>
      <c r="B130" s="20" t="s">
        <v>236</v>
      </c>
      <c r="C130" s="24">
        <v>32</v>
      </c>
      <c r="D130" s="47"/>
      <c r="E130" s="47"/>
      <c r="F130" s="47"/>
      <c r="G130" s="47"/>
      <c r="H130" s="25">
        <v>240</v>
      </c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</row>
    <row r="131" spans="1:19" ht="15.75">
      <c r="A131" s="23" t="s">
        <v>237</v>
      </c>
      <c r="B131" s="20" t="s">
        <v>238</v>
      </c>
      <c r="C131" s="24">
        <v>8</v>
      </c>
      <c r="D131" s="47"/>
      <c r="E131" s="47"/>
      <c r="F131" s="47"/>
      <c r="G131" s="47"/>
      <c r="H131" s="25">
        <v>81</v>
      </c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</row>
    <row r="132" spans="1:19" ht="15.75">
      <c r="A132" s="23" t="s">
        <v>239</v>
      </c>
      <c r="B132" s="20" t="s">
        <v>240</v>
      </c>
      <c r="C132" s="24">
        <v>20</v>
      </c>
      <c r="D132" s="47"/>
      <c r="E132" s="47"/>
      <c r="F132" s="47"/>
      <c r="G132" s="47"/>
      <c r="H132" s="25">
        <v>118</v>
      </c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</row>
    <row r="133" spans="1:19" ht="15.75">
      <c r="A133" s="23" t="s">
        <v>241</v>
      </c>
      <c r="B133" s="20" t="s">
        <v>242</v>
      </c>
      <c r="C133" s="24">
        <v>19</v>
      </c>
      <c r="D133" s="47"/>
      <c r="E133" s="47"/>
      <c r="F133" s="47"/>
      <c r="G133" s="47"/>
      <c r="H133" s="25">
        <v>116</v>
      </c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</row>
    <row r="134" spans="1:19" ht="15.75">
      <c r="A134" s="23" t="s">
        <v>243</v>
      </c>
      <c r="B134" s="20" t="s">
        <v>244</v>
      </c>
      <c r="C134" s="24">
        <v>14</v>
      </c>
      <c r="D134" s="47"/>
      <c r="E134" s="47"/>
      <c r="F134" s="47"/>
      <c r="G134" s="47"/>
      <c r="H134" s="25">
        <v>78</v>
      </c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1:19" ht="15.75">
      <c r="A135" s="23" t="s">
        <v>245</v>
      </c>
      <c r="B135" s="20" t="s">
        <v>246</v>
      </c>
      <c r="C135" s="24">
        <v>12</v>
      </c>
      <c r="D135" s="47"/>
      <c r="E135" s="47"/>
      <c r="F135" s="47"/>
      <c r="G135" s="47"/>
      <c r="H135" s="25">
        <v>78</v>
      </c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1:19" ht="15.75">
      <c r="A136" s="23" t="s">
        <v>247</v>
      </c>
      <c r="B136" s="20" t="s">
        <v>248</v>
      </c>
      <c r="C136" s="24">
        <v>19</v>
      </c>
      <c r="D136" s="47"/>
      <c r="E136" s="47"/>
      <c r="F136" s="47"/>
      <c r="G136" s="47"/>
      <c r="H136" s="25">
        <v>207</v>
      </c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1:19" ht="15.75">
      <c r="A137" s="23" t="s">
        <v>249</v>
      </c>
      <c r="B137" s="20" t="s">
        <v>250</v>
      </c>
      <c r="C137" s="24">
        <v>0</v>
      </c>
      <c r="D137" s="47"/>
      <c r="E137" s="47"/>
      <c r="F137" s="47"/>
      <c r="G137" s="47"/>
      <c r="H137" s="25">
        <v>56</v>
      </c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1:19" ht="15.75">
      <c r="A138" s="23" t="s">
        <v>251</v>
      </c>
      <c r="B138" s="20" t="s">
        <v>252</v>
      </c>
      <c r="C138" s="24">
        <v>12</v>
      </c>
      <c r="D138" s="47"/>
      <c r="E138" s="47"/>
      <c r="F138" s="47"/>
      <c r="G138" s="47"/>
      <c r="H138" s="25">
        <v>170</v>
      </c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1:19" ht="15.75">
      <c r="A139" s="46" t="s">
        <v>253</v>
      </c>
      <c r="B139" s="28" t="s">
        <v>254</v>
      </c>
      <c r="C139" s="18">
        <f>SUM(C140:C143)</f>
        <v>85</v>
      </c>
      <c r="D139" s="47"/>
      <c r="E139" s="47"/>
      <c r="F139" s="47"/>
      <c r="G139" s="47"/>
      <c r="H139" s="29">
        <f>SUM(H140:H143)</f>
        <v>1276</v>
      </c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</row>
    <row r="140" spans="1:19" ht="15.75">
      <c r="A140" s="23" t="s">
        <v>255</v>
      </c>
      <c r="B140" s="20" t="s">
        <v>256</v>
      </c>
      <c r="C140" s="24">
        <v>17</v>
      </c>
      <c r="D140" s="47"/>
      <c r="E140" s="47"/>
      <c r="F140" s="47"/>
      <c r="G140" s="47"/>
      <c r="H140" s="25">
        <v>631</v>
      </c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1:19" ht="18.75">
      <c r="A141" s="23" t="s">
        <v>257</v>
      </c>
      <c r="B141" s="20" t="s">
        <v>258</v>
      </c>
      <c r="C141" s="50">
        <v>4</v>
      </c>
      <c r="D141" s="47"/>
      <c r="E141" s="47"/>
      <c r="F141" s="47"/>
      <c r="G141" s="47"/>
      <c r="H141" s="25">
        <v>53</v>
      </c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1:19" ht="15.75">
      <c r="A142" s="23" t="s">
        <v>259</v>
      </c>
      <c r="B142" s="30" t="s">
        <v>260</v>
      </c>
      <c r="C142" s="24">
        <v>27</v>
      </c>
      <c r="D142" s="47"/>
      <c r="E142" s="47"/>
      <c r="F142" s="47"/>
      <c r="G142" s="47"/>
      <c r="H142" s="25">
        <v>168</v>
      </c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1:19" ht="15.75">
      <c r="A143" s="23" t="s">
        <v>261</v>
      </c>
      <c r="B143" s="31" t="s">
        <v>262</v>
      </c>
      <c r="C143" s="24">
        <v>37</v>
      </c>
      <c r="D143" s="47"/>
      <c r="E143" s="47"/>
      <c r="F143" s="47"/>
      <c r="G143" s="47"/>
      <c r="H143" s="25">
        <v>424</v>
      </c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1:19" ht="15.75">
      <c r="A144" s="46" t="s">
        <v>263</v>
      </c>
      <c r="B144" s="28" t="s">
        <v>264</v>
      </c>
      <c r="C144" s="18">
        <f>SUM(C145:C148)</f>
        <v>148</v>
      </c>
      <c r="D144" s="47"/>
      <c r="E144" s="47"/>
      <c r="F144" s="47"/>
      <c r="G144" s="47"/>
      <c r="H144" s="48">
        <f>SUM(H145:H148)</f>
        <v>1615</v>
      </c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1:19" ht="15.75">
      <c r="A145" s="23" t="s">
        <v>265</v>
      </c>
      <c r="B145" s="20" t="s">
        <v>266</v>
      </c>
      <c r="C145" s="24">
        <v>21</v>
      </c>
      <c r="D145" s="47"/>
      <c r="E145" s="47"/>
      <c r="F145" s="47"/>
      <c r="G145" s="47"/>
      <c r="H145" s="25">
        <v>222</v>
      </c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1:19" ht="15.75">
      <c r="A146" s="23" t="s">
        <v>267</v>
      </c>
      <c r="B146" s="20" t="s">
        <v>268</v>
      </c>
      <c r="C146" s="24">
        <v>20</v>
      </c>
      <c r="D146" s="47"/>
      <c r="E146" s="47"/>
      <c r="F146" s="47"/>
      <c r="G146" s="47"/>
      <c r="H146" s="25">
        <v>118</v>
      </c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1:19" ht="15.75">
      <c r="A147" s="23" t="s">
        <v>269</v>
      </c>
      <c r="B147" s="20" t="s">
        <v>270</v>
      </c>
      <c r="C147" s="24">
        <v>94</v>
      </c>
      <c r="D147" s="47"/>
      <c r="E147" s="47"/>
      <c r="F147" s="47"/>
      <c r="G147" s="47"/>
      <c r="H147" s="25">
        <v>316</v>
      </c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1:19" ht="15.75">
      <c r="A148" s="23" t="s">
        <v>271</v>
      </c>
      <c r="B148" s="31" t="s">
        <v>272</v>
      </c>
      <c r="C148" s="24">
        <v>13</v>
      </c>
      <c r="D148" s="47"/>
      <c r="E148" s="47"/>
      <c r="F148" s="47"/>
      <c r="G148" s="47"/>
      <c r="H148" s="25">
        <v>959</v>
      </c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1:19" ht="15.75">
      <c r="A149" s="46" t="s">
        <v>273</v>
      </c>
      <c r="B149" s="17" t="s">
        <v>274</v>
      </c>
      <c r="C149" s="18">
        <f>SUM(C150:C154)</f>
        <v>154</v>
      </c>
      <c r="D149" s="47"/>
      <c r="E149" s="47"/>
      <c r="F149" s="47"/>
      <c r="G149" s="47"/>
      <c r="H149" s="48">
        <f>SUM(H150:H154)</f>
        <v>1536</v>
      </c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 ht="15.75">
      <c r="A150" s="23" t="s">
        <v>275</v>
      </c>
      <c r="B150" s="20" t="s">
        <v>276</v>
      </c>
      <c r="C150" s="24">
        <v>24</v>
      </c>
      <c r="D150" s="47"/>
      <c r="E150" s="47"/>
      <c r="F150" s="47"/>
      <c r="G150" s="47"/>
      <c r="H150" s="25">
        <v>214</v>
      </c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 ht="15.75">
      <c r="A151" s="23" t="s">
        <v>277</v>
      </c>
      <c r="B151" s="20" t="s">
        <v>278</v>
      </c>
      <c r="C151" s="24">
        <v>55</v>
      </c>
      <c r="D151" s="47"/>
      <c r="E151" s="47"/>
      <c r="F151" s="47"/>
      <c r="G151" s="47"/>
      <c r="H151" s="25">
        <v>308</v>
      </c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</row>
    <row r="152" spans="1:19" ht="15.75">
      <c r="A152" s="23" t="s">
        <v>279</v>
      </c>
      <c r="B152" s="31" t="s">
        <v>280</v>
      </c>
      <c r="C152" s="24">
        <v>56</v>
      </c>
      <c r="D152" s="47"/>
      <c r="E152" s="47"/>
      <c r="F152" s="47"/>
      <c r="G152" s="47"/>
      <c r="H152" s="25">
        <v>892</v>
      </c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</row>
    <row r="153" spans="1:19" ht="15.75">
      <c r="A153" s="23" t="s">
        <v>281</v>
      </c>
      <c r="B153" s="31" t="s">
        <v>282</v>
      </c>
      <c r="C153" s="24">
        <v>8</v>
      </c>
      <c r="D153" s="47"/>
      <c r="E153" s="47"/>
      <c r="F153" s="47"/>
      <c r="G153" s="47"/>
      <c r="H153" s="25">
        <v>63</v>
      </c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</row>
    <row r="154" spans="1:19" ht="15.75">
      <c r="A154" s="23" t="s">
        <v>283</v>
      </c>
      <c r="B154" s="31" t="s">
        <v>284</v>
      </c>
      <c r="C154" s="24">
        <v>11</v>
      </c>
      <c r="D154" s="47"/>
      <c r="E154" s="47"/>
      <c r="F154" s="47"/>
      <c r="G154" s="47"/>
      <c r="H154" s="25">
        <v>59</v>
      </c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</row>
    <row r="155" spans="1:19" ht="15.75">
      <c r="A155" s="46" t="s">
        <v>285</v>
      </c>
      <c r="B155" s="17" t="s">
        <v>286</v>
      </c>
      <c r="C155" s="18">
        <f>SUM(C156:C160)</f>
        <v>165</v>
      </c>
      <c r="D155" s="47"/>
      <c r="E155" s="47"/>
      <c r="F155" s="47"/>
      <c r="G155" s="47"/>
      <c r="H155" s="48">
        <f>H156+H157+H158+H159+H160</f>
        <v>2145</v>
      </c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</row>
    <row r="156" spans="1:19" ht="15.75">
      <c r="A156" s="23" t="s">
        <v>287</v>
      </c>
      <c r="B156" s="20" t="s">
        <v>288</v>
      </c>
      <c r="C156" s="24">
        <v>16</v>
      </c>
      <c r="D156" s="47"/>
      <c r="E156" s="47"/>
      <c r="F156" s="47"/>
      <c r="G156" s="47"/>
      <c r="H156" s="25">
        <v>360</v>
      </c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</row>
    <row r="157" spans="1:19" ht="15.75">
      <c r="A157" s="23" t="s">
        <v>289</v>
      </c>
      <c r="B157" s="20" t="s">
        <v>290</v>
      </c>
      <c r="C157" s="24">
        <v>132</v>
      </c>
      <c r="D157" s="47"/>
      <c r="E157" s="47"/>
      <c r="F157" s="47"/>
      <c r="G157" s="47"/>
      <c r="H157" s="25">
        <v>1277</v>
      </c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</row>
    <row r="158" spans="1:19" ht="15.75">
      <c r="A158" s="23" t="s">
        <v>291</v>
      </c>
      <c r="B158" s="31" t="s">
        <v>292</v>
      </c>
      <c r="C158" s="24">
        <v>8</v>
      </c>
      <c r="D158" s="47"/>
      <c r="E158" s="47"/>
      <c r="F158" s="47"/>
      <c r="G158" s="47"/>
      <c r="H158" s="51">
        <v>205</v>
      </c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</row>
    <row r="159" spans="1:19" ht="15.75">
      <c r="A159" s="23" t="s">
        <v>293</v>
      </c>
      <c r="B159" s="31" t="s">
        <v>294</v>
      </c>
      <c r="C159" s="24">
        <v>7</v>
      </c>
      <c r="D159" s="47"/>
      <c r="E159" s="47"/>
      <c r="F159" s="47"/>
      <c r="G159" s="47"/>
      <c r="H159" s="51">
        <v>240</v>
      </c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</row>
    <row r="160" spans="1:19" ht="15.75">
      <c r="A160" s="23" t="s">
        <v>295</v>
      </c>
      <c r="B160" s="31" t="s">
        <v>296</v>
      </c>
      <c r="C160" s="24">
        <v>2</v>
      </c>
      <c r="D160" s="47"/>
      <c r="E160" s="47"/>
      <c r="F160" s="47"/>
      <c r="G160" s="47"/>
      <c r="H160" s="25">
        <v>63</v>
      </c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</row>
    <row r="161" spans="1:19" ht="15.75">
      <c r="A161" s="46" t="s">
        <v>297</v>
      </c>
      <c r="B161" s="17" t="s">
        <v>298</v>
      </c>
      <c r="C161" s="18">
        <f>SUM(C162:C166)</f>
        <v>100</v>
      </c>
      <c r="D161" s="47"/>
      <c r="E161" s="47"/>
      <c r="F161" s="47"/>
      <c r="G161" s="47"/>
      <c r="H161" s="48">
        <f>SUM(H162:H166)</f>
        <v>1116</v>
      </c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</row>
    <row r="162" spans="1:19" ht="15.75">
      <c r="A162" s="23" t="s">
        <v>299</v>
      </c>
      <c r="B162" s="20" t="s">
        <v>300</v>
      </c>
      <c r="C162" s="24">
        <v>6</v>
      </c>
      <c r="D162" s="47"/>
      <c r="E162" s="47"/>
      <c r="F162" s="47"/>
      <c r="G162" s="47"/>
      <c r="H162" s="25">
        <v>143</v>
      </c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</row>
    <row r="163" spans="1:19" ht="15.75">
      <c r="A163" s="23" t="s">
        <v>301</v>
      </c>
      <c r="B163" s="20" t="s">
        <v>302</v>
      </c>
      <c r="C163" s="24">
        <v>27</v>
      </c>
      <c r="D163" s="47"/>
      <c r="E163" s="47"/>
      <c r="F163" s="47"/>
      <c r="G163" s="47"/>
      <c r="H163" s="25">
        <v>211</v>
      </c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</row>
    <row r="164" spans="1:19" ht="15.75">
      <c r="A164" s="23" t="s">
        <v>303</v>
      </c>
      <c r="B164" s="20" t="s">
        <v>304</v>
      </c>
      <c r="C164" s="24">
        <v>0</v>
      </c>
      <c r="D164" s="47"/>
      <c r="E164" s="47"/>
      <c r="F164" s="47"/>
      <c r="G164" s="47"/>
      <c r="H164" s="45">
        <v>99</v>
      </c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</row>
    <row r="165" spans="1:19" ht="15.75">
      <c r="A165" s="23" t="s">
        <v>305</v>
      </c>
      <c r="B165" s="31" t="s">
        <v>306</v>
      </c>
      <c r="C165" s="24">
        <v>58</v>
      </c>
      <c r="D165" s="47"/>
      <c r="E165" s="47"/>
      <c r="F165" s="47"/>
      <c r="G165" s="47"/>
      <c r="H165" s="25">
        <v>560</v>
      </c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</row>
    <row r="166" spans="1:19" ht="15.75">
      <c r="A166" s="23" t="s">
        <v>307</v>
      </c>
      <c r="B166" s="20" t="s">
        <v>308</v>
      </c>
      <c r="C166" s="24">
        <v>9</v>
      </c>
      <c r="D166" s="47"/>
      <c r="E166" s="47"/>
      <c r="F166" s="47"/>
      <c r="G166" s="47"/>
      <c r="H166" s="25">
        <v>103</v>
      </c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</row>
    <row r="167" spans="1:19" ht="15.75">
      <c r="A167" s="46" t="s">
        <v>309</v>
      </c>
      <c r="B167" s="17" t="s">
        <v>310</v>
      </c>
      <c r="C167" s="18">
        <f>SUM(C168:C170)</f>
        <v>123</v>
      </c>
      <c r="D167" s="47"/>
      <c r="E167" s="47"/>
      <c r="F167" s="47"/>
      <c r="G167" s="47"/>
      <c r="H167" s="48">
        <f>SUM(H168:H170)</f>
        <v>2489</v>
      </c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</row>
    <row r="168" spans="1:19" ht="15.75">
      <c r="A168" s="23" t="s">
        <v>311</v>
      </c>
      <c r="B168" s="20" t="s">
        <v>312</v>
      </c>
      <c r="C168" s="24">
        <v>34</v>
      </c>
      <c r="D168" s="47"/>
      <c r="E168" s="47"/>
      <c r="F168" s="47"/>
      <c r="G168" s="47"/>
      <c r="H168" s="25">
        <v>403</v>
      </c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</row>
    <row r="169" spans="1:19" ht="15.75">
      <c r="A169" s="23" t="s">
        <v>313</v>
      </c>
      <c r="B169" s="20" t="s">
        <v>314</v>
      </c>
      <c r="C169" s="24">
        <v>0</v>
      </c>
      <c r="D169" s="47"/>
      <c r="E169" s="47"/>
      <c r="F169" s="47"/>
      <c r="G169" s="47"/>
      <c r="H169" s="25">
        <v>255</v>
      </c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</row>
    <row r="170" spans="1:19" ht="15.75">
      <c r="A170" s="23" t="s">
        <v>315</v>
      </c>
      <c r="B170" s="31" t="s">
        <v>316</v>
      </c>
      <c r="C170" s="24">
        <v>89</v>
      </c>
      <c r="D170" s="47"/>
      <c r="E170" s="47"/>
      <c r="F170" s="47"/>
      <c r="G170" s="47"/>
      <c r="H170" s="25">
        <v>1831</v>
      </c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</row>
    <row r="171" spans="1:19" ht="15.75">
      <c r="A171" s="46" t="s">
        <v>317</v>
      </c>
      <c r="B171" s="17" t="s">
        <v>318</v>
      </c>
      <c r="C171" s="29">
        <f>SUM(C172:C183)</f>
        <v>515</v>
      </c>
      <c r="D171" s="47"/>
      <c r="E171" s="47"/>
      <c r="F171" s="47"/>
      <c r="G171" s="47"/>
      <c r="H171" s="52">
        <f>SUM(H172:H181)</f>
        <v>3369</v>
      </c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</row>
    <row r="172" spans="1:19" ht="15.75">
      <c r="A172" s="23" t="s">
        <v>319</v>
      </c>
      <c r="B172" s="20" t="s">
        <v>320</v>
      </c>
      <c r="C172" s="25">
        <v>22</v>
      </c>
      <c r="D172" s="47"/>
      <c r="E172" s="47"/>
      <c r="F172" s="47"/>
      <c r="G172" s="47"/>
      <c r="H172" s="53">
        <v>203</v>
      </c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</row>
    <row r="173" spans="1:19" ht="15.75">
      <c r="A173" s="23" t="s">
        <v>321</v>
      </c>
      <c r="B173" s="20" t="s">
        <v>322</v>
      </c>
      <c r="C173" s="25">
        <v>14</v>
      </c>
      <c r="D173" s="47"/>
      <c r="E173" s="47"/>
      <c r="F173" s="47"/>
      <c r="G173" s="47"/>
      <c r="H173" s="53">
        <v>125</v>
      </c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</row>
    <row r="174" spans="1:19" ht="15.75">
      <c r="A174" s="23" t="s">
        <v>323</v>
      </c>
      <c r="B174" s="20" t="s">
        <v>324</v>
      </c>
      <c r="C174" s="25">
        <v>12</v>
      </c>
      <c r="D174" s="47"/>
      <c r="E174" s="47"/>
      <c r="F174" s="47"/>
      <c r="G174" s="47"/>
      <c r="H174" s="53">
        <v>67</v>
      </c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</row>
    <row r="175" spans="1:19" ht="15.75">
      <c r="A175" s="23" t="s">
        <v>325</v>
      </c>
      <c r="B175" s="20" t="s">
        <v>326</v>
      </c>
      <c r="C175" s="25">
        <v>41</v>
      </c>
      <c r="D175" s="47"/>
      <c r="E175" s="47"/>
      <c r="F175" s="47"/>
      <c r="G175" s="47"/>
      <c r="H175" s="53">
        <v>254</v>
      </c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</row>
    <row r="176" spans="1:19" ht="15.75">
      <c r="A176" s="23" t="s">
        <v>327</v>
      </c>
      <c r="B176" s="20" t="s">
        <v>328</v>
      </c>
      <c r="C176" s="25">
        <v>0</v>
      </c>
      <c r="D176" s="47"/>
      <c r="E176" s="47"/>
      <c r="F176" s="47"/>
      <c r="G176" s="47"/>
      <c r="H176" s="53">
        <v>296</v>
      </c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</row>
    <row r="177" spans="1:19" ht="15.75">
      <c r="A177" s="23" t="s">
        <v>329</v>
      </c>
      <c r="B177" s="20" t="s">
        <v>330</v>
      </c>
      <c r="C177" s="25">
        <v>109</v>
      </c>
      <c r="D177" s="47"/>
      <c r="E177" s="47"/>
      <c r="F177" s="47"/>
      <c r="G177" s="47"/>
      <c r="H177" s="53">
        <v>340</v>
      </c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</row>
    <row r="178" spans="1:19" ht="15.75">
      <c r="A178" s="23" t="s">
        <v>331</v>
      </c>
      <c r="B178" s="20" t="s">
        <v>332</v>
      </c>
      <c r="C178" s="25">
        <v>85</v>
      </c>
      <c r="D178" s="47"/>
      <c r="E178" s="47"/>
      <c r="F178" s="47"/>
      <c r="G178" s="47"/>
      <c r="H178" s="53">
        <v>246</v>
      </c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</row>
    <row r="179" spans="1:19" ht="15.75">
      <c r="A179" s="23" t="s">
        <v>333</v>
      </c>
      <c r="B179" s="20" t="s">
        <v>334</v>
      </c>
      <c r="C179" s="25">
        <v>54</v>
      </c>
      <c r="D179" s="47"/>
      <c r="E179" s="47"/>
      <c r="F179" s="47"/>
      <c r="G179" s="47"/>
      <c r="H179" s="53">
        <v>107</v>
      </c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</row>
    <row r="180" spans="1:19" ht="15.75">
      <c r="A180" s="23" t="s">
        <v>335</v>
      </c>
      <c r="B180" s="31" t="s">
        <v>336</v>
      </c>
      <c r="C180" s="25">
        <v>154</v>
      </c>
      <c r="D180" s="47"/>
      <c r="E180" s="47"/>
      <c r="F180" s="47"/>
      <c r="G180" s="47"/>
      <c r="H180" s="54">
        <v>1636</v>
      </c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</row>
    <row r="181" spans="1:19" ht="15.75">
      <c r="A181" s="23" t="s">
        <v>337</v>
      </c>
      <c r="B181" s="31" t="s">
        <v>338</v>
      </c>
      <c r="C181" s="25">
        <v>0</v>
      </c>
      <c r="D181" s="47"/>
      <c r="E181" s="47"/>
      <c r="F181" s="47"/>
      <c r="G181" s="47"/>
      <c r="H181" s="53">
        <v>95</v>
      </c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</row>
    <row r="182" spans="1:19" ht="15.75" customHeight="1">
      <c r="A182" s="23" t="s">
        <v>339</v>
      </c>
      <c r="B182" s="31" t="s">
        <v>340</v>
      </c>
      <c r="C182" s="147">
        <v>24</v>
      </c>
      <c r="D182" s="47"/>
      <c r="E182" s="47"/>
      <c r="F182" s="47"/>
      <c r="G182" s="47"/>
      <c r="H182" s="53" t="s">
        <v>341</v>
      </c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</row>
    <row r="183" spans="1:19" ht="15.75" customHeight="1">
      <c r="A183" s="23" t="s">
        <v>342</v>
      </c>
      <c r="B183" s="31" t="s">
        <v>343</v>
      </c>
      <c r="C183" s="148"/>
      <c r="D183" s="47"/>
      <c r="E183" s="47"/>
      <c r="F183" s="47"/>
      <c r="G183" s="47"/>
      <c r="H183" s="53" t="s">
        <v>341</v>
      </c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</row>
    <row r="184" spans="1:19" ht="15.75">
      <c r="A184" s="46" t="s">
        <v>344</v>
      </c>
      <c r="B184" s="17" t="s">
        <v>345</v>
      </c>
      <c r="C184" s="18">
        <f>SUM(C185:C189)</f>
        <v>196</v>
      </c>
      <c r="D184" s="47"/>
      <c r="E184" s="47"/>
      <c r="F184" s="47"/>
      <c r="G184" s="47"/>
      <c r="H184" s="52">
        <f>SUM(H185:H189)</f>
        <v>1701</v>
      </c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</row>
    <row r="185" spans="1:19" ht="15.75">
      <c r="A185" s="23" t="s">
        <v>346</v>
      </c>
      <c r="B185" s="20" t="s">
        <v>347</v>
      </c>
      <c r="C185" s="24">
        <v>34</v>
      </c>
      <c r="D185" s="47"/>
      <c r="E185" s="47"/>
      <c r="F185" s="47"/>
      <c r="G185" s="47"/>
      <c r="H185" s="53">
        <v>664</v>
      </c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</row>
    <row r="186" spans="1:19" ht="15.75">
      <c r="A186" s="23" t="s">
        <v>348</v>
      </c>
      <c r="B186" s="20" t="s">
        <v>349</v>
      </c>
      <c r="C186" s="24">
        <v>4</v>
      </c>
      <c r="D186" s="47"/>
      <c r="E186" s="47"/>
      <c r="F186" s="47"/>
      <c r="G186" s="47"/>
      <c r="H186" s="53">
        <v>83</v>
      </c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</row>
    <row r="187" spans="1:19" ht="15.75">
      <c r="A187" s="23" t="s">
        <v>350</v>
      </c>
      <c r="B187" s="20" t="s">
        <v>351</v>
      </c>
      <c r="C187" s="24">
        <v>10</v>
      </c>
      <c r="D187" s="47"/>
      <c r="E187" s="47"/>
      <c r="F187" s="47"/>
      <c r="G187" s="47"/>
      <c r="H187" s="53" t="s">
        <v>341</v>
      </c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</row>
    <row r="188" spans="1:19" ht="15.75">
      <c r="A188" s="23" t="s">
        <v>352</v>
      </c>
      <c r="B188" s="20" t="s">
        <v>353</v>
      </c>
      <c r="C188" s="24">
        <v>129</v>
      </c>
      <c r="D188" s="47"/>
      <c r="E188" s="47"/>
      <c r="F188" s="47"/>
      <c r="G188" s="47"/>
      <c r="H188" s="53">
        <v>438</v>
      </c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</row>
    <row r="189" spans="1:19" ht="15.75">
      <c r="A189" s="23" t="s">
        <v>352</v>
      </c>
      <c r="B189" s="31" t="s">
        <v>354</v>
      </c>
      <c r="C189" s="24">
        <v>19</v>
      </c>
      <c r="D189" s="47"/>
      <c r="E189" s="47"/>
      <c r="F189" s="47"/>
      <c r="G189" s="47"/>
      <c r="H189" s="53">
        <v>516</v>
      </c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</row>
    <row r="190" spans="1:19" ht="15.75">
      <c r="A190" s="46" t="s">
        <v>355</v>
      </c>
      <c r="B190" s="17" t="s">
        <v>356</v>
      </c>
      <c r="C190" s="55">
        <f>SUM(C191:C197)</f>
        <v>168</v>
      </c>
      <c r="D190" s="47"/>
      <c r="E190" s="47"/>
      <c r="F190" s="47"/>
      <c r="G190" s="47"/>
      <c r="H190" s="52">
        <f>SUM(H191:H197)</f>
        <v>1855</v>
      </c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</row>
    <row r="191" spans="1:19" ht="15.75">
      <c r="A191" s="23" t="s">
        <v>357</v>
      </c>
      <c r="B191" s="20" t="s">
        <v>358</v>
      </c>
      <c r="C191" s="24">
        <v>13</v>
      </c>
      <c r="D191" s="47"/>
      <c r="E191" s="47"/>
      <c r="F191" s="47"/>
      <c r="G191" s="47"/>
      <c r="H191" s="53">
        <v>161</v>
      </c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</row>
    <row r="192" spans="1:19" ht="15.75">
      <c r="A192" s="23" t="s">
        <v>359</v>
      </c>
      <c r="B192" s="20" t="s">
        <v>360</v>
      </c>
      <c r="C192" s="24">
        <v>10</v>
      </c>
      <c r="D192" s="47"/>
      <c r="E192" s="47"/>
      <c r="F192" s="47"/>
      <c r="G192" s="47"/>
      <c r="H192" s="53">
        <v>102</v>
      </c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</row>
    <row r="193" spans="1:19" ht="15.75">
      <c r="A193" s="23" t="s">
        <v>361</v>
      </c>
      <c r="B193" s="20" t="s">
        <v>362</v>
      </c>
      <c r="C193" s="24">
        <v>31</v>
      </c>
      <c r="D193" s="47"/>
      <c r="E193" s="47"/>
      <c r="F193" s="47"/>
      <c r="G193" s="47"/>
      <c r="H193" s="53">
        <v>174</v>
      </c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</row>
    <row r="194" spans="1:19" ht="15.75">
      <c r="A194" s="23" t="s">
        <v>363</v>
      </c>
      <c r="B194" s="20" t="s">
        <v>364</v>
      </c>
      <c r="C194" s="24">
        <v>19</v>
      </c>
      <c r="D194" s="47"/>
      <c r="E194" s="47"/>
      <c r="F194" s="47"/>
      <c r="G194" s="47"/>
      <c r="H194" s="53">
        <v>173</v>
      </c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</row>
    <row r="195" spans="1:19" ht="15.75">
      <c r="A195" s="23" t="s">
        <v>365</v>
      </c>
      <c r="B195" s="20" t="s">
        <v>366</v>
      </c>
      <c r="C195" s="41">
        <v>56</v>
      </c>
      <c r="D195" s="47"/>
      <c r="E195" s="47"/>
      <c r="F195" s="47"/>
      <c r="G195" s="47"/>
      <c r="H195" s="53">
        <v>594</v>
      </c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</row>
    <row r="196" spans="1:19" ht="15.75">
      <c r="A196" s="23" t="s">
        <v>367</v>
      </c>
      <c r="B196" s="31" t="s">
        <v>368</v>
      </c>
      <c r="C196" s="24">
        <v>6</v>
      </c>
      <c r="D196" s="47"/>
      <c r="E196" s="47"/>
      <c r="F196" s="47"/>
      <c r="G196" s="47"/>
      <c r="H196" s="53">
        <v>68</v>
      </c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</row>
    <row r="197" spans="1:19" ht="15.75">
      <c r="A197" s="23" t="s">
        <v>369</v>
      </c>
      <c r="B197" s="31" t="s">
        <v>370</v>
      </c>
      <c r="C197" s="56">
        <v>33</v>
      </c>
      <c r="D197" s="47"/>
      <c r="E197" s="47"/>
      <c r="F197" s="47"/>
      <c r="G197" s="47"/>
      <c r="H197" s="53">
        <v>583</v>
      </c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</row>
    <row r="198" spans="1:19" ht="15.75">
      <c r="A198" s="46" t="s">
        <v>371</v>
      </c>
      <c r="B198" s="17" t="s">
        <v>372</v>
      </c>
      <c r="C198" s="18">
        <f>SUM(C199:C201)</f>
        <v>49</v>
      </c>
      <c r="D198" s="47"/>
      <c r="E198" s="47"/>
      <c r="F198" s="47"/>
      <c r="G198" s="47"/>
      <c r="H198" s="52">
        <f>SUM(H199:H201)</f>
        <v>1750</v>
      </c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</row>
    <row r="199" spans="1:19" ht="15.75">
      <c r="A199" s="23" t="s">
        <v>373</v>
      </c>
      <c r="B199" s="20" t="s">
        <v>374</v>
      </c>
      <c r="C199" s="24">
        <v>45</v>
      </c>
      <c r="D199" s="47"/>
      <c r="E199" s="47"/>
      <c r="F199" s="47"/>
      <c r="G199" s="47"/>
      <c r="H199" s="53">
        <v>998</v>
      </c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</row>
    <row r="200" spans="1:19" ht="15.75">
      <c r="A200" s="23" t="s">
        <v>375</v>
      </c>
      <c r="B200" s="31" t="s">
        <v>376</v>
      </c>
      <c r="C200" s="24">
        <v>0</v>
      </c>
      <c r="D200" s="47"/>
      <c r="E200" s="47"/>
      <c r="F200" s="47"/>
      <c r="G200" s="47"/>
      <c r="H200" s="53">
        <v>686</v>
      </c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</row>
    <row r="201" spans="1:19" ht="15.75">
      <c r="A201" s="23" t="s">
        <v>377</v>
      </c>
      <c r="B201" s="20" t="s">
        <v>378</v>
      </c>
      <c r="C201" s="24">
        <v>4</v>
      </c>
      <c r="D201" s="47"/>
      <c r="E201" s="47"/>
      <c r="F201" s="47"/>
      <c r="G201" s="47"/>
      <c r="H201" s="53">
        <v>66</v>
      </c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</row>
    <row r="202" spans="1:19" ht="15.75">
      <c r="A202" s="46" t="s">
        <v>379</v>
      </c>
      <c r="B202" s="17" t="s">
        <v>380</v>
      </c>
      <c r="C202" s="55">
        <f>SUM(C203:C205)</f>
        <v>153</v>
      </c>
      <c r="D202" s="47"/>
      <c r="E202" s="47"/>
      <c r="F202" s="47"/>
      <c r="G202" s="47"/>
      <c r="H202" s="52">
        <f>SUM(H203:H205)</f>
        <v>868</v>
      </c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</row>
    <row r="203" spans="1:19" ht="15.75">
      <c r="A203" s="23" t="s">
        <v>381</v>
      </c>
      <c r="B203" s="20" t="s">
        <v>382</v>
      </c>
      <c r="C203" s="24">
        <v>72</v>
      </c>
      <c r="D203" s="47"/>
      <c r="E203" s="47"/>
      <c r="F203" s="47"/>
      <c r="G203" s="47"/>
      <c r="H203" s="53">
        <v>333</v>
      </c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</row>
    <row r="204" spans="1:19" ht="15.75">
      <c r="A204" s="23" t="s">
        <v>383</v>
      </c>
      <c r="B204" s="20" t="s">
        <v>384</v>
      </c>
      <c r="C204" s="56">
        <v>27</v>
      </c>
      <c r="D204" s="47"/>
      <c r="E204" s="47"/>
      <c r="F204" s="47"/>
      <c r="G204" s="47"/>
      <c r="H204" s="53">
        <v>232</v>
      </c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</row>
    <row r="205" spans="1:19" ht="15.75">
      <c r="A205" s="23" t="s">
        <v>385</v>
      </c>
      <c r="B205" s="31" t="s">
        <v>386</v>
      </c>
      <c r="C205" s="24">
        <v>54</v>
      </c>
      <c r="D205" s="47"/>
      <c r="E205" s="47"/>
      <c r="F205" s="47"/>
      <c r="G205" s="47"/>
      <c r="H205" s="53">
        <v>303</v>
      </c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</row>
    <row r="206" spans="1:19" ht="15.75">
      <c r="A206" s="46" t="s">
        <v>387</v>
      </c>
      <c r="B206" s="17" t="s">
        <v>388</v>
      </c>
      <c r="C206" s="18">
        <f>SUM(C207:C219)</f>
        <v>1016</v>
      </c>
      <c r="D206" s="47"/>
      <c r="E206" s="47"/>
      <c r="F206" s="47"/>
      <c r="G206" s="47"/>
      <c r="H206" s="52">
        <f>SUM(H207:H218)</f>
        <v>3583</v>
      </c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</row>
    <row r="207" spans="1:19" ht="15.75">
      <c r="A207" s="23" t="s">
        <v>389</v>
      </c>
      <c r="B207" s="20" t="s">
        <v>390</v>
      </c>
      <c r="C207" s="24">
        <v>34</v>
      </c>
      <c r="D207" s="47"/>
      <c r="E207" s="47"/>
      <c r="F207" s="47"/>
      <c r="G207" s="47"/>
      <c r="H207" s="57">
        <v>268</v>
      </c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</row>
    <row r="208" spans="1:19" ht="15.75">
      <c r="A208" s="23" t="s">
        <v>391</v>
      </c>
      <c r="B208" s="20" t="s">
        <v>392</v>
      </c>
      <c r="C208" s="24">
        <v>6</v>
      </c>
      <c r="D208" s="47"/>
      <c r="E208" s="47"/>
      <c r="F208" s="47"/>
      <c r="G208" s="47"/>
      <c r="H208" s="57">
        <v>67</v>
      </c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</row>
    <row r="209" spans="1:19" ht="15.75">
      <c r="A209" s="23" t="s">
        <v>393</v>
      </c>
      <c r="B209" s="20" t="s">
        <v>394</v>
      </c>
      <c r="C209" s="24">
        <v>28</v>
      </c>
      <c r="D209" s="47"/>
      <c r="E209" s="47"/>
      <c r="F209" s="47"/>
      <c r="G209" s="47"/>
      <c r="H209" s="57" t="s">
        <v>341</v>
      </c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</row>
    <row r="210" spans="1:19" ht="15.75">
      <c r="A210" s="23" t="s">
        <v>395</v>
      </c>
      <c r="B210" s="20" t="s">
        <v>396</v>
      </c>
      <c r="C210" s="24">
        <v>22</v>
      </c>
      <c r="D210" s="47"/>
      <c r="E210" s="47"/>
      <c r="F210" s="47"/>
      <c r="G210" s="47"/>
      <c r="H210" s="57" t="s">
        <v>341</v>
      </c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</row>
    <row r="211" spans="1:19" ht="15.75">
      <c r="A211" s="23" t="s">
        <v>397</v>
      </c>
      <c r="B211" s="20" t="s">
        <v>398</v>
      </c>
      <c r="C211" s="24">
        <v>26</v>
      </c>
      <c r="D211" s="47"/>
      <c r="E211" s="47"/>
      <c r="F211" s="47"/>
      <c r="G211" s="47"/>
      <c r="H211" s="57">
        <v>62</v>
      </c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</row>
    <row r="212" spans="1:19" ht="15.75">
      <c r="A212" s="23" t="s">
        <v>397</v>
      </c>
      <c r="B212" s="20" t="s">
        <v>399</v>
      </c>
      <c r="C212" s="24">
        <v>2</v>
      </c>
      <c r="D212" s="47"/>
      <c r="E212" s="47"/>
      <c r="F212" s="47"/>
      <c r="G212" s="47"/>
      <c r="H212" s="57">
        <v>148</v>
      </c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</row>
    <row r="213" spans="1:19" ht="15.75">
      <c r="A213" s="23" t="s">
        <v>400</v>
      </c>
      <c r="B213" s="20" t="s">
        <v>401</v>
      </c>
      <c r="C213" s="24">
        <v>209</v>
      </c>
      <c r="D213" s="47"/>
      <c r="E213" s="47"/>
      <c r="F213" s="47"/>
      <c r="G213" s="47"/>
      <c r="H213" s="57">
        <v>607</v>
      </c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</row>
    <row r="214" spans="1:19" ht="15.75">
      <c r="A214" s="23" t="s">
        <v>402</v>
      </c>
      <c r="B214" s="20" t="s">
        <v>403</v>
      </c>
      <c r="C214" s="24">
        <v>16</v>
      </c>
      <c r="D214" s="47"/>
      <c r="E214" s="47"/>
      <c r="F214" s="47"/>
      <c r="G214" s="47"/>
      <c r="H214" s="57">
        <v>0</v>
      </c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</row>
    <row r="215" spans="1:19" ht="15.75">
      <c r="A215" s="23" t="s">
        <v>404</v>
      </c>
      <c r="B215" s="20" t="s">
        <v>405</v>
      </c>
      <c r="C215" s="24">
        <v>115</v>
      </c>
      <c r="D215" s="47"/>
      <c r="E215" s="47"/>
      <c r="F215" s="47"/>
      <c r="G215" s="47"/>
      <c r="H215" s="57">
        <v>484</v>
      </c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</row>
    <row r="216" spans="1:19" ht="15.75">
      <c r="A216" s="23" t="s">
        <v>406</v>
      </c>
      <c r="B216" s="20" t="s">
        <v>407</v>
      </c>
      <c r="C216" s="24">
        <v>4</v>
      </c>
      <c r="D216" s="47"/>
      <c r="E216" s="47"/>
      <c r="F216" s="47"/>
      <c r="G216" s="47"/>
      <c r="H216" s="57">
        <v>694</v>
      </c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</row>
    <row r="217" spans="1:19" ht="15.75">
      <c r="A217" s="23" t="s">
        <v>408</v>
      </c>
      <c r="B217" s="20" t="s">
        <v>409</v>
      </c>
      <c r="C217" s="24">
        <v>88</v>
      </c>
      <c r="D217" s="47"/>
      <c r="E217" s="47"/>
      <c r="F217" s="47"/>
      <c r="G217" s="47"/>
      <c r="H217" s="57">
        <v>259</v>
      </c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</row>
    <row r="218" spans="1:19" ht="15.75">
      <c r="A218" s="23" t="s">
        <v>410</v>
      </c>
      <c r="B218" s="20" t="s">
        <v>411</v>
      </c>
      <c r="C218" s="24">
        <v>444</v>
      </c>
      <c r="D218" s="47"/>
      <c r="E218" s="47"/>
      <c r="F218" s="47"/>
      <c r="G218" s="47"/>
      <c r="H218" s="57">
        <v>994</v>
      </c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</row>
    <row r="219" spans="1:19" ht="15.75">
      <c r="A219" s="23" t="s">
        <v>412</v>
      </c>
      <c r="B219" s="20" t="s">
        <v>413</v>
      </c>
      <c r="C219" s="24">
        <v>22</v>
      </c>
      <c r="D219" s="47"/>
      <c r="E219" s="47"/>
      <c r="F219" s="47"/>
      <c r="G219" s="47"/>
      <c r="H219" s="57" t="s">
        <v>341</v>
      </c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</row>
    <row r="220" spans="1:19" ht="15.75">
      <c r="A220" s="46" t="s">
        <v>414</v>
      </c>
      <c r="B220" s="17" t="s">
        <v>415</v>
      </c>
      <c r="C220" s="18">
        <f>SUM(C221:C223)</f>
        <v>197</v>
      </c>
      <c r="D220" s="47"/>
      <c r="E220" s="47"/>
      <c r="F220" s="47"/>
      <c r="G220" s="47"/>
      <c r="H220" s="52">
        <f>SUM(H221:H223)</f>
        <v>1217</v>
      </c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</row>
    <row r="221" spans="1:19" ht="15.75">
      <c r="A221" s="23" t="s">
        <v>416</v>
      </c>
      <c r="B221" s="20" t="s">
        <v>417</v>
      </c>
      <c r="C221" s="24">
        <v>72</v>
      </c>
      <c r="D221" s="47"/>
      <c r="E221" s="47"/>
      <c r="F221" s="47"/>
      <c r="G221" s="47"/>
      <c r="H221" s="53">
        <v>283</v>
      </c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</row>
    <row r="222" spans="1:19" ht="15.75">
      <c r="A222" s="23" t="s">
        <v>418</v>
      </c>
      <c r="B222" s="20" t="s">
        <v>419</v>
      </c>
      <c r="C222" s="24">
        <v>91</v>
      </c>
      <c r="D222" s="47"/>
      <c r="E222" s="47"/>
      <c r="F222" s="47"/>
      <c r="G222" s="47"/>
      <c r="H222" s="53">
        <v>594</v>
      </c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</row>
    <row r="223" spans="1:19" ht="15.75">
      <c r="A223" s="23" t="s">
        <v>420</v>
      </c>
      <c r="B223" s="31" t="s">
        <v>421</v>
      </c>
      <c r="C223" s="24">
        <v>34</v>
      </c>
      <c r="D223" s="47"/>
      <c r="E223" s="47"/>
      <c r="F223" s="47"/>
      <c r="G223" s="47"/>
      <c r="H223" s="53">
        <v>340</v>
      </c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</row>
    <row r="224" spans="1:19" ht="15.75">
      <c r="A224" s="23"/>
      <c r="B224" s="31" t="s">
        <v>422</v>
      </c>
      <c r="C224" s="24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</row>
    <row r="225" spans="1:25" ht="15.75">
      <c r="A225" s="23" t="s">
        <v>21</v>
      </c>
      <c r="B225" s="47" t="s">
        <v>461</v>
      </c>
      <c r="C225" s="24">
        <v>42</v>
      </c>
      <c r="D225" s="47"/>
      <c r="E225" s="47"/>
      <c r="F225" s="47"/>
      <c r="G225" s="47"/>
      <c r="H225" s="58">
        <v>1305</v>
      </c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</row>
    <row r="226" spans="1:25" ht="15.75">
      <c r="A226" s="23" t="s">
        <v>423</v>
      </c>
      <c r="B226" s="20" t="s">
        <v>462</v>
      </c>
      <c r="C226" s="24">
        <v>31</v>
      </c>
      <c r="D226" s="47"/>
      <c r="E226" s="47"/>
      <c r="F226" s="47"/>
      <c r="G226" s="47"/>
      <c r="H226" s="57">
        <v>206</v>
      </c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</row>
    <row r="227" spans="1:25" ht="15.75">
      <c r="A227" s="59" t="s">
        <v>67</v>
      </c>
      <c r="B227" s="20" t="s">
        <v>463</v>
      </c>
      <c r="C227" s="24">
        <v>28</v>
      </c>
      <c r="D227" s="47"/>
      <c r="E227" s="47"/>
      <c r="F227" s="47"/>
      <c r="G227" s="47"/>
      <c r="H227" s="57">
        <v>208</v>
      </c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</row>
    <row r="228" spans="1:25" ht="15.75">
      <c r="A228" s="59" t="s">
        <v>83</v>
      </c>
      <c r="B228" s="20" t="s">
        <v>464</v>
      </c>
      <c r="C228" s="24">
        <v>26</v>
      </c>
      <c r="D228" s="47"/>
      <c r="E228" s="47"/>
      <c r="F228" s="47"/>
      <c r="G228" s="47"/>
      <c r="H228" s="57">
        <v>212</v>
      </c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</row>
    <row r="229" spans="1:25" ht="15.75">
      <c r="A229" s="59" t="s">
        <v>95</v>
      </c>
      <c r="B229" s="20" t="s">
        <v>465</v>
      </c>
      <c r="C229" s="24">
        <v>29</v>
      </c>
      <c r="D229" s="47"/>
      <c r="E229" s="47"/>
      <c r="F229" s="47"/>
      <c r="G229" s="47"/>
      <c r="H229" s="57">
        <v>267</v>
      </c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</row>
    <row r="230" spans="1:25">
      <c r="A230" s="61" t="s">
        <v>114</v>
      </c>
      <c r="B230" s="20" t="s">
        <v>492</v>
      </c>
      <c r="C230" s="57">
        <v>3</v>
      </c>
      <c r="D230" s="47"/>
      <c r="E230" s="47"/>
      <c r="F230" s="47"/>
      <c r="G230" s="47"/>
      <c r="H230" s="53">
        <v>360</v>
      </c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</row>
    <row r="234" spans="1:25" s="65" customFormat="1" ht="15.75">
      <c r="B234" s="66"/>
      <c r="C234" s="66"/>
      <c r="D234" s="66"/>
      <c r="E234" s="66"/>
      <c r="F234" s="66"/>
      <c r="G234" s="162" t="s">
        <v>495</v>
      </c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66"/>
      <c r="U234" s="66"/>
      <c r="V234" s="66"/>
      <c r="W234" s="66"/>
      <c r="X234" s="66"/>
      <c r="Y234" s="66"/>
    </row>
    <row r="235" spans="1:25" ht="15.75">
      <c r="E235" s="62"/>
      <c r="F235" s="62"/>
      <c r="G235" s="62"/>
      <c r="H235" s="62"/>
      <c r="I235" s="161" t="s">
        <v>424</v>
      </c>
      <c r="J235" s="161"/>
      <c r="K235" s="161"/>
      <c r="L235" s="161"/>
      <c r="M235" s="161"/>
      <c r="N235" s="161"/>
      <c r="O235" s="161"/>
    </row>
    <row r="236" spans="1:25" ht="15.75">
      <c r="B236" s="63"/>
      <c r="E236" s="62"/>
      <c r="F236" s="62"/>
      <c r="G236" s="62"/>
      <c r="H236" s="62"/>
      <c r="I236" s="62"/>
      <c r="J236" s="62"/>
      <c r="K236" s="62"/>
      <c r="L236" s="62"/>
      <c r="M236" s="62"/>
    </row>
    <row r="237" spans="1:25" ht="15.75">
      <c r="B237" s="63"/>
      <c r="E237" s="62"/>
      <c r="F237" s="62"/>
      <c r="G237" s="62"/>
      <c r="H237" s="62"/>
      <c r="I237" s="62"/>
      <c r="J237" s="62"/>
      <c r="K237" s="62"/>
      <c r="L237" s="62"/>
      <c r="M237" s="62"/>
    </row>
    <row r="238" spans="1:25" ht="15.75">
      <c r="B238" s="66"/>
      <c r="C238" s="66"/>
      <c r="D238" s="66"/>
      <c r="E238" s="66"/>
      <c r="F238" s="66"/>
      <c r="G238" s="66" t="s">
        <v>496</v>
      </c>
      <c r="H238" s="66"/>
      <c r="I238" s="66"/>
      <c r="J238" s="66"/>
      <c r="K238" s="145" t="s">
        <v>506</v>
      </c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</row>
    <row r="239" spans="1:25" ht="15.75">
      <c r="B239" s="67"/>
      <c r="C239" s="65"/>
      <c r="D239" s="65"/>
      <c r="E239" s="62"/>
      <c r="F239" s="161" t="s">
        <v>425</v>
      </c>
      <c r="G239" s="161"/>
      <c r="H239" s="161"/>
      <c r="I239" s="161"/>
      <c r="J239" s="161" t="s">
        <v>426</v>
      </c>
      <c r="K239" s="161"/>
      <c r="L239" s="161"/>
      <c r="M239" s="161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</row>
    <row r="241" spans="14:14">
      <c r="N241" s="64"/>
    </row>
  </sheetData>
  <mergeCells count="14">
    <mergeCell ref="I235:O235"/>
    <mergeCell ref="F239:I239"/>
    <mergeCell ref="J239:M239"/>
    <mergeCell ref="G234:S234"/>
    <mergeCell ref="L2:S7"/>
    <mergeCell ref="C182:C183"/>
    <mergeCell ref="A21:B21"/>
    <mergeCell ref="A14:S16"/>
    <mergeCell ref="A8:P8"/>
    <mergeCell ref="A9:P10"/>
    <mergeCell ref="A18:A19"/>
    <mergeCell ref="B18:B19"/>
    <mergeCell ref="C18:S18"/>
    <mergeCell ref="A12:S12"/>
  </mergeCells>
  <pageMargins left="0.78740157480314965" right="0.39370078740157483" top="0.39370078740157483" bottom="0.39370078740157483" header="0.31496062992125984" footer="0.31496062992125984"/>
  <pageSetup paperSize="9" scale="37" fitToHeight="3" orientation="portrait" r:id="rId1"/>
  <rowBreaks count="1" manualBreakCount="1">
    <brk id="1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28"/>
  <sheetViews>
    <sheetView workbookViewId="0">
      <pane ySplit="4" topLeftCell="A98" activePane="bottomLeft" state="frozen"/>
      <selection pane="bottomLeft" activeCell="A117" sqref="A117"/>
    </sheetView>
  </sheetViews>
  <sheetFormatPr defaultColWidth="9.140625" defaultRowHeight="15"/>
  <cols>
    <col min="1" max="1" width="9.28515625" style="10" bestFit="1" customWidth="1"/>
    <col min="2" max="2" width="74.5703125" style="10" customWidth="1"/>
    <col min="3" max="3" width="12" style="10" customWidth="1"/>
    <col min="4" max="16384" width="9.140625" style="10"/>
  </cols>
  <sheetData>
    <row r="1" spans="1:24" ht="19.5" customHeight="1">
      <c r="A1" s="165" t="s">
        <v>0</v>
      </c>
      <c r="B1" s="165" t="s">
        <v>1</v>
      </c>
      <c r="C1" s="165" t="s">
        <v>427</v>
      </c>
      <c r="D1" s="165"/>
      <c r="E1" s="165" t="s">
        <v>428</v>
      </c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4" ht="48.75" customHeight="1">
      <c r="A2" s="165"/>
      <c r="B2" s="165"/>
      <c r="C2" s="96" t="s">
        <v>429</v>
      </c>
      <c r="D2" s="96" t="s">
        <v>430</v>
      </c>
      <c r="E2" s="96" t="s">
        <v>431</v>
      </c>
      <c r="F2" s="96" t="s">
        <v>432</v>
      </c>
      <c r="G2" s="96" t="s">
        <v>433</v>
      </c>
      <c r="H2" s="96" t="s">
        <v>434</v>
      </c>
      <c r="I2" s="96" t="s">
        <v>435</v>
      </c>
      <c r="J2" s="96" t="s">
        <v>436</v>
      </c>
      <c r="K2" s="96" t="s">
        <v>437</v>
      </c>
      <c r="L2" s="96" t="s">
        <v>438</v>
      </c>
      <c r="M2" s="96" t="s">
        <v>439</v>
      </c>
      <c r="N2" s="96" t="s">
        <v>440</v>
      </c>
      <c r="O2" s="96" t="s">
        <v>441</v>
      </c>
      <c r="P2" s="96" t="s">
        <v>442</v>
      </c>
      <c r="Q2" s="96" t="s">
        <v>443</v>
      </c>
      <c r="R2" s="96" t="s">
        <v>444</v>
      </c>
      <c r="S2" s="96" t="s">
        <v>445</v>
      </c>
      <c r="T2" s="96" t="s">
        <v>446</v>
      </c>
      <c r="U2" s="96" t="s">
        <v>447</v>
      </c>
      <c r="V2" s="96" t="s">
        <v>448</v>
      </c>
      <c r="W2" s="96" t="s">
        <v>449</v>
      </c>
      <c r="X2" s="96" t="s">
        <v>450</v>
      </c>
    </row>
    <row r="3" spans="1:24" ht="19.5" customHeight="1">
      <c r="A3" s="96">
        <v>1</v>
      </c>
      <c r="B3" s="96">
        <v>2</v>
      </c>
      <c r="C3" s="96">
        <v>20</v>
      </c>
      <c r="D3" s="96">
        <v>21</v>
      </c>
      <c r="E3" s="96">
        <v>22</v>
      </c>
      <c r="F3" s="96">
        <v>23</v>
      </c>
      <c r="G3" s="96">
        <v>24</v>
      </c>
      <c r="H3" s="96">
        <v>25</v>
      </c>
      <c r="I3" s="96">
        <v>26</v>
      </c>
      <c r="J3" s="96">
        <v>27</v>
      </c>
      <c r="K3" s="96">
        <v>28</v>
      </c>
      <c r="L3" s="96">
        <v>29</v>
      </c>
      <c r="M3" s="96">
        <v>30</v>
      </c>
      <c r="N3" s="96">
        <v>31</v>
      </c>
      <c r="O3" s="96">
        <v>32</v>
      </c>
      <c r="P3" s="96">
        <v>33</v>
      </c>
      <c r="Q3" s="96">
        <v>34</v>
      </c>
      <c r="R3" s="96">
        <v>35</v>
      </c>
      <c r="S3" s="96">
        <v>36</v>
      </c>
      <c r="T3" s="96">
        <v>37</v>
      </c>
      <c r="U3" s="96">
        <v>38</v>
      </c>
      <c r="V3" s="96">
        <v>39</v>
      </c>
      <c r="W3" s="96">
        <v>40</v>
      </c>
      <c r="X3" s="96">
        <v>41</v>
      </c>
    </row>
    <row r="4" spans="1:24" ht="15.75">
      <c r="A4" s="166" t="s">
        <v>20</v>
      </c>
      <c r="B4" s="166"/>
      <c r="C4" s="97">
        <f>C5+C19+C28+C36+C43+C53+C63+C69+C74+C87+C97+C105+C118+C128+C133+C138+C144+C150+C156+C160+C173+C179+C187+C191+C195+C209+C214+C215+C216+C217+C218+C219</f>
        <v>10073</v>
      </c>
      <c r="D4" s="97"/>
      <c r="E4" s="97">
        <f>E5+E19+E28+E36+E43+E53+E63+E69+E74+E87+E97+E105+E118+E128+E133+E138+E144+E150+E156+E160+E173+E179+E187+E191+E195+E209+E214+E215+E216+E217+E218+E219</f>
        <v>166</v>
      </c>
      <c r="F4" s="98"/>
      <c r="G4" s="99">
        <f>G5+G19+G28+G36+G43+G53+G63+G69+G74+G87+G97+G105+G118+G128+G133+G138+G144+G150+G156+G160+G173+G179+G187+G191+G195+G209+G214+G215+G216+G217+G218+G219</f>
        <v>3540</v>
      </c>
      <c r="H4" s="98"/>
      <c r="I4" s="98"/>
      <c r="J4" s="99">
        <f>J5+J19+J28+J36+J43+J53+J63+J69+J74+J87+J97+J105+J118+J128+J133+J138+J144+J150+J156+J160+J173+J179+J187+J191+J195+J209+J214+J215+J216+J217+J218+J219</f>
        <v>6778</v>
      </c>
      <c r="K4" s="98"/>
      <c r="L4" s="99">
        <f>L5+L19+L28+L36+L43+L53+L63+L69+L74+L87+L97+L105+L118+L128+L133+L138+L144+L150+L156+L160+L173+L179+L187+L191+L195+L209+L214+L215+L216+L217+L218+L219</f>
        <v>958</v>
      </c>
      <c r="M4" s="99">
        <f>M5+M19+M28+M36+M43+M53+M63+M69+M74+M87+M97+M105+M118+M128+M133+M138+M144+M150+M156+M160+M173+M179+M187+M191+M195+M209+M214+M215+M216+M217+M218+M219</f>
        <v>16</v>
      </c>
      <c r="N4" s="99">
        <f>N5+N19+N28+N36+N43+N53+N63+N69+N74+N87+N97+N105+N118+N128+N133+N138+N144+N150+N156+N160+N173+N179+N187+N191+N195+N209+N214+N215+N216+N217+N218+N219</f>
        <v>4316</v>
      </c>
      <c r="O4" s="98"/>
      <c r="P4" s="99">
        <f>P5+P19+P28+P36+P43+P53+P63+P69+P74+P87+P97+P105+P118+P128+P133+P138+P144+P150+P156+P160+P173+P179+P187+P191+P195+P209+P214+P215+P216+P217+P218+P219</f>
        <v>11658</v>
      </c>
      <c r="Q4" s="98"/>
      <c r="R4" s="98"/>
      <c r="S4" s="98"/>
      <c r="T4" s="98"/>
      <c r="U4" s="98"/>
      <c r="V4" s="98"/>
      <c r="W4" s="99">
        <f>W5+W19+W28+W36+W43+W53+W63+W69+W74+W87+W97+W105+W118+W128+W133+W138+W144+W150+W156+W160+W173+W179+W187+W191+W195+W209+W214+W215+W216+W217+W218+W219</f>
        <v>3235</v>
      </c>
      <c r="X4" s="98"/>
    </row>
    <row r="5" spans="1:24" ht="15.75">
      <c r="A5" s="100" t="s">
        <v>21</v>
      </c>
      <c r="B5" s="101" t="s">
        <v>22</v>
      </c>
      <c r="C5" s="102">
        <f>SUM(C6:C18)</f>
        <v>582</v>
      </c>
      <c r="D5" s="103"/>
      <c r="E5" s="102">
        <f>SUM(E6:E18)</f>
        <v>19</v>
      </c>
      <c r="F5" s="103"/>
      <c r="G5" s="104">
        <f>SUM(G6:G18)</f>
        <v>104</v>
      </c>
      <c r="H5" s="103"/>
      <c r="I5" s="103"/>
      <c r="J5" s="102">
        <f>SUM(J6:J18)</f>
        <v>329</v>
      </c>
      <c r="K5" s="103"/>
      <c r="L5" s="102">
        <f>SUM(L6:L18)</f>
        <v>86</v>
      </c>
      <c r="M5" s="102">
        <f>SUM(M6:M18)</f>
        <v>0</v>
      </c>
      <c r="N5" s="102">
        <f>SUM(N6:N18)</f>
        <v>240</v>
      </c>
      <c r="O5" s="103"/>
      <c r="P5" s="104">
        <f>SUM(P6:P18)</f>
        <v>553</v>
      </c>
      <c r="Q5" s="103"/>
      <c r="R5" s="103"/>
      <c r="S5" s="103"/>
      <c r="T5" s="103"/>
      <c r="U5" s="103"/>
      <c r="V5" s="103"/>
      <c r="W5" s="104">
        <f>SUM(W6:W18)</f>
        <v>152</v>
      </c>
      <c r="X5" s="103"/>
    </row>
    <row r="6" spans="1:24" ht="15.75">
      <c r="A6" s="105" t="s">
        <v>23</v>
      </c>
      <c r="B6" s="106" t="s">
        <v>24</v>
      </c>
      <c r="C6" s="107">
        <v>18</v>
      </c>
      <c r="D6" s="103"/>
      <c r="E6" s="107">
        <v>1</v>
      </c>
      <c r="F6" s="103"/>
      <c r="G6" s="108">
        <v>0</v>
      </c>
      <c r="H6" s="107"/>
      <c r="I6" s="107"/>
      <c r="J6" s="107">
        <v>16</v>
      </c>
      <c r="K6" s="107"/>
      <c r="L6" s="107">
        <v>1</v>
      </c>
      <c r="M6" s="107">
        <v>0</v>
      </c>
      <c r="N6" s="107">
        <v>9</v>
      </c>
      <c r="O6" s="107"/>
      <c r="P6" s="108">
        <v>13</v>
      </c>
      <c r="Q6" s="107"/>
      <c r="R6" s="107"/>
      <c r="S6" s="107"/>
      <c r="T6" s="107"/>
      <c r="U6" s="107"/>
      <c r="V6" s="107"/>
      <c r="W6" s="108">
        <v>0</v>
      </c>
      <c r="X6" s="107"/>
    </row>
    <row r="7" spans="1:24" ht="15.75">
      <c r="A7" s="105" t="s">
        <v>25</v>
      </c>
      <c r="B7" s="106" t="s">
        <v>26</v>
      </c>
      <c r="C7" s="107">
        <v>23</v>
      </c>
      <c r="D7" s="103"/>
      <c r="E7" s="107">
        <v>2</v>
      </c>
      <c r="F7" s="103"/>
      <c r="G7" s="108">
        <v>4</v>
      </c>
      <c r="H7" s="107"/>
      <c r="I7" s="107"/>
      <c r="J7" s="107">
        <v>16</v>
      </c>
      <c r="K7" s="107"/>
      <c r="L7" s="107">
        <v>3</v>
      </c>
      <c r="M7" s="107">
        <v>0</v>
      </c>
      <c r="N7" s="107">
        <v>10</v>
      </c>
      <c r="O7" s="107"/>
      <c r="P7" s="108">
        <v>16</v>
      </c>
      <c r="Q7" s="107"/>
      <c r="R7" s="107"/>
      <c r="S7" s="107"/>
      <c r="T7" s="107"/>
      <c r="U7" s="107"/>
      <c r="V7" s="107"/>
      <c r="W7" s="108">
        <v>5</v>
      </c>
      <c r="X7" s="107"/>
    </row>
    <row r="8" spans="1:24" ht="15.75">
      <c r="A8" s="109" t="s">
        <v>27</v>
      </c>
      <c r="B8" s="106" t="s">
        <v>28</v>
      </c>
      <c r="C8" s="110">
        <v>92</v>
      </c>
      <c r="D8" s="111"/>
      <c r="E8" s="110">
        <v>2</v>
      </c>
      <c r="F8" s="111"/>
      <c r="G8" s="108">
        <v>14</v>
      </c>
      <c r="H8" s="110"/>
      <c r="I8" s="110"/>
      <c r="J8" s="110">
        <v>69</v>
      </c>
      <c r="K8" s="110"/>
      <c r="L8" s="110">
        <v>10</v>
      </c>
      <c r="M8" s="110">
        <v>0</v>
      </c>
      <c r="N8" s="110">
        <v>50</v>
      </c>
      <c r="O8" s="110"/>
      <c r="P8" s="108">
        <v>113</v>
      </c>
      <c r="Q8" s="110"/>
      <c r="R8" s="110"/>
      <c r="S8" s="110"/>
      <c r="T8" s="110"/>
      <c r="U8" s="110"/>
      <c r="V8" s="110"/>
      <c r="W8" s="108">
        <v>16</v>
      </c>
      <c r="X8" s="110"/>
    </row>
    <row r="9" spans="1:24" ht="15.75">
      <c r="A9" s="109" t="s">
        <v>29</v>
      </c>
      <c r="B9" s="106" t="s">
        <v>30</v>
      </c>
      <c r="C9" s="110">
        <v>16</v>
      </c>
      <c r="D9" s="111"/>
      <c r="E9" s="110">
        <v>0</v>
      </c>
      <c r="F9" s="111"/>
      <c r="G9" s="108">
        <v>4</v>
      </c>
      <c r="H9" s="110"/>
      <c r="I9" s="110"/>
      <c r="J9" s="110">
        <v>17</v>
      </c>
      <c r="K9" s="110"/>
      <c r="L9" s="110">
        <v>0</v>
      </c>
      <c r="M9" s="110">
        <v>0</v>
      </c>
      <c r="N9" s="110">
        <v>14</v>
      </c>
      <c r="O9" s="110"/>
      <c r="P9" s="108">
        <v>32</v>
      </c>
      <c r="Q9" s="110"/>
      <c r="R9" s="110"/>
      <c r="S9" s="110"/>
      <c r="T9" s="110"/>
      <c r="U9" s="110"/>
      <c r="V9" s="110"/>
      <c r="W9" s="108">
        <v>2</v>
      </c>
      <c r="X9" s="110"/>
    </row>
    <row r="10" spans="1:24" ht="15.75">
      <c r="A10" s="109" t="s">
        <v>31</v>
      </c>
      <c r="B10" s="106" t="s">
        <v>32</v>
      </c>
      <c r="C10" s="110">
        <v>13</v>
      </c>
      <c r="D10" s="111"/>
      <c r="E10" s="107">
        <v>0</v>
      </c>
      <c r="F10" s="111"/>
      <c r="G10" s="108">
        <v>2</v>
      </c>
      <c r="H10" s="110"/>
      <c r="I10" s="110"/>
      <c r="J10" s="110">
        <v>15</v>
      </c>
      <c r="K10" s="110"/>
      <c r="L10" s="107">
        <v>1</v>
      </c>
      <c r="M10" s="110">
        <v>0</v>
      </c>
      <c r="N10" s="110">
        <v>12</v>
      </c>
      <c r="O10" s="110"/>
      <c r="P10" s="108">
        <v>11</v>
      </c>
      <c r="Q10" s="110"/>
      <c r="R10" s="110"/>
      <c r="S10" s="110"/>
      <c r="T10" s="110"/>
      <c r="U10" s="110"/>
      <c r="V10" s="110"/>
      <c r="W10" s="108">
        <v>1</v>
      </c>
      <c r="X10" s="110"/>
    </row>
    <row r="11" spans="1:24" ht="15.75">
      <c r="A11" s="109" t="s">
        <v>33</v>
      </c>
      <c r="B11" s="106" t="s">
        <v>34</v>
      </c>
      <c r="C11" s="110">
        <v>44</v>
      </c>
      <c r="D11" s="111"/>
      <c r="E11" s="107">
        <v>1</v>
      </c>
      <c r="F11" s="111"/>
      <c r="G11" s="108">
        <v>5</v>
      </c>
      <c r="H11" s="110"/>
      <c r="I11" s="110"/>
      <c r="J11" s="110">
        <v>24</v>
      </c>
      <c r="K11" s="110"/>
      <c r="L11" s="107">
        <v>7</v>
      </c>
      <c r="M11" s="110">
        <v>0</v>
      </c>
      <c r="N11" s="110">
        <v>20</v>
      </c>
      <c r="O11" s="110"/>
      <c r="P11" s="108">
        <v>48</v>
      </c>
      <c r="Q11" s="110"/>
      <c r="R11" s="110"/>
      <c r="S11" s="110"/>
      <c r="T11" s="110"/>
      <c r="U11" s="110"/>
      <c r="V11" s="110"/>
      <c r="W11" s="108">
        <v>10</v>
      </c>
      <c r="X11" s="110"/>
    </row>
    <row r="12" spans="1:24" ht="15.75">
      <c r="A12" s="109" t="s">
        <v>35</v>
      </c>
      <c r="B12" s="106" t="s">
        <v>36</v>
      </c>
      <c r="C12" s="110">
        <v>13</v>
      </c>
      <c r="D12" s="111"/>
      <c r="E12" s="107">
        <v>0</v>
      </c>
      <c r="F12" s="111"/>
      <c r="G12" s="108">
        <v>3</v>
      </c>
      <c r="H12" s="110"/>
      <c r="I12" s="110"/>
      <c r="J12" s="110">
        <v>14</v>
      </c>
      <c r="K12" s="110"/>
      <c r="L12" s="107">
        <v>0</v>
      </c>
      <c r="M12" s="110">
        <v>0</v>
      </c>
      <c r="N12" s="110">
        <v>10</v>
      </c>
      <c r="O12" s="110"/>
      <c r="P12" s="108">
        <v>14</v>
      </c>
      <c r="Q12" s="110"/>
      <c r="R12" s="110"/>
      <c r="S12" s="110"/>
      <c r="T12" s="110"/>
      <c r="U12" s="110"/>
      <c r="V12" s="110"/>
      <c r="W12" s="108">
        <v>0</v>
      </c>
      <c r="X12" s="110"/>
    </row>
    <row r="13" spans="1:24" ht="15.75">
      <c r="A13" s="109" t="s">
        <v>37</v>
      </c>
      <c r="B13" s="106" t="s">
        <v>38</v>
      </c>
      <c r="C13" s="110">
        <v>48</v>
      </c>
      <c r="D13" s="111"/>
      <c r="E13" s="107">
        <v>3</v>
      </c>
      <c r="F13" s="111"/>
      <c r="G13" s="108">
        <v>12</v>
      </c>
      <c r="H13" s="110"/>
      <c r="I13" s="110"/>
      <c r="J13" s="110">
        <v>23</v>
      </c>
      <c r="K13" s="110"/>
      <c r="L13" s="107">
        <v>11</v>
      </c>
      <c r="M13" s="110">
        <v>0</v>
      </c>
      <c r="N13" s="110">
        <v>28</v>
      </c>
      <c r="O13" s="110"/>
      <c r="P13" s="108">
        <v>46</v>
      </c>
      <c r="Q13" s="110"/>
      <c r="R13" s="110"/>
      <c r="S13" s="110"/>
      <c r="T13" s="110"/>
      <c r="U13" s="110"/>
      <c r="V13" s="110"/>
      <c r="W13" s="108">
        <v>11</v>
      </c>
      <c r="X13" s="110"/>
    </row>
    <row r="14" spans="1:24" ht="15.75">
      <c r="A14" s="109" t="s">
        <v>39</v>
      </c>
      <c r="B14" s="106" t="s">
        <v>40</v>
      </c>
      <c r="C14" s="164">
        <v>42</v>
      </c>
      <c r="D14" s="111"/>
      <c r="E14" s="107">
        <v>0</v>
      </c>
      <c r="F14" s="111"/>
      <c r="G14" s="108">
        <v>1</v>
      </c>
      <c r="H14" s="110"/>
      <c r="I14" s="110"/>
      <c r="J14" s="164">
        <v>10</v>
      </c>
      <c r="K14" s="110"/>
      <c r="L14" s="107">
        <v>0</v>
      </c>
      <c r="M14" s="110">
        <v>0</v>
      </c>
      <c r="N14" s="164">
        <v>8</v>
      </c>
      <c r="O14" s="110"/>
      <c r="P14" s="108">
        <v>10</v>
      </c>
      <c r="Q14" s="110"/>
      <c r="R14" s="110"/>
      <c r="S14" s="110"/>
      <c r="T14" s="110"/>
      <c r="U14" s="110"/>
      <c r="V14" s="110"/>
      <c r="W14" s="108">
        <v>0</v>
      </c>
      <c r="X14" s="110"/>
    </row>
    <row r="15" spans="1:24" ht="15.75">
      <c r="A15" s="109" t="s">
        <v>41</v>
      </c>
      <c r="B15" s="106" t="s">
        <v>42</v>
      </c>
      <c r="C15" s="164"/>
      <c r="D15" s="111"/>
      <c r="E15" s="110">
        <v>0</v>
      </c>
      <c r="F15" s="111"/>
      <c r="G15" s="108">
        <v>4</v>
      </c>
      <c r="H15" s="110"/>
      <c r="I15" s="110"/>
      <c r="J15" s="164"/>
      <c r="K15" s="110"/>
      <c r="L15" s="110">
        <v>0</v>
      </c>
      <c r="M15" s="110">
        <v>0</v>
      </c>
      <c r="N15" s="164"/>
      <c r="O15" s="110"/>
      <c r="P15" s="108">
        <v>10</v>
      </c>
      <c r="Q15" s="110"/>
      <c r="R15" s="110"/>
      <c r="S15" s="110"/>
      <c r="T15" s="110"/>
      <c r="U15" s="110"/>
      <c r="V15" s="110"/>
      <c r="W15" s="108">
        <v>0</v>
      </c>
      <c r="X15" s="110"/>
    </row>
    <row r="16" spans="1:24" ht="15.75">
      <c r="A16" s="112" t="s">
        <v>43</v>
      </c>
      <c r="B16" s="106" t="s">
        <v>44</v>
      </c>
      <c r="C16" s="110">
        <v>46</v>
      </c>
      <c r="D16" s="111"/>
      <c r="E16" s="110">
        <v>2</v>
      </c>
      <c r="F16" s="111"/>
      <c r="G16" s="108">
        <v>12</v>
      </c>
      <c r="H16" s="110"/>
      <c r="I16" s="110"/>
      <c r="J16" s="110">
        <v>9</v>
      </c>
      <c r="K16" s="110"/>
      <c r="L16" s="110">
        <v>10</v>
      </c>
      <c r="M16" s="110">
        <v>0</v>
      </c>
      <c r="N16" s="110">
        <v>12</v>
      </c>
      <c r="O16" s="110"/>
      <c r="P16" s="108">
        <v>38</v>
      </c>
      <c r="Q16" s="110"/>
      <c r="R16" s="110"/>
      <c r="S16" s="110"/>
      <c r="T16" s="110"/>
      <c r="U16" s="110"/>
      <c r="V16" s="110"/>
      <c r="W16" s="108">
        <v>0</v>
      </c>
      <c r="X16" s="110"/>
    </row>
    <row r="17" spans="1:24" ht="15.75">
      <c r="A17" s="112" t="s">
        <v>45</v>
      </c>
      <c r="B17" s="106" t="s">
        <v>46</v>
      </c>
      <c r="C17" s="110">
        <v>30</v>
      </c>
      <c r="D17" s="111"/>
      <c r="E17" s="110">
        <v>0</v>
      </c>
      <c r="F17" s="111"/>
      <c r="G17" s="108">
        <v>7</v>
      </c>
      <c r="H17" s="110"/>
      <c r="I17" s="110"/>
      <c r="J17" s="110">
        <v>16</v>
      </c>
      <c r="K17" s="110"/>
      <c r="L17" s="110">
        <v>2</v>
      </c>
      <c r="M17" s="110">
        <v>0</v>
      </c>
      <c r="N17" s="110">
        <v>22</v>
      </c>
      <c r="O17" s="110"/>
      <c r="P17" s="108">
        <v>20</v>
      </c>
      <c r="Q17" s="110"/>
      <c r="R17" s="110"/>
      <c r="S17" s="110"/>
      <c r="T17" s="110"/>
      <c r="U17" s="110"/>
      <c r="V17" s="110"/>
      <c r="W17" s="108">
        <v>7</v>
      </c>
      <c r="X17" s="110"/>
    </row>
    <row r="18" spans="1:24" ht="15" customHeight="1">
      <c r="A18" s="112" t="s">
        <v>47</v>
      </c>
      <c r="B18" s="106" t="s">
        <v>48</v>
      </c>
      <c r="C18" s="110">
        <v>197</v>
      </c>
      <c r="D18" s="111"/>
      <c r="E18" s="110">
        <v>8</v>
      </c>
      <c r="F18" s="111"/>
      <c r="G18" s="108">
        <v>36</v>
      </c>
      <c r="H18" s="110"/>
      <c r="I18" s="110"/>
      <c r="J18" s="110">
        <v>100</v>
      </c>
      <c r="K18" s="110"/>
      <c r="L18" s="110">
        <v>41</v>
      </c>
      <c r="M18" s="110">
        <v>0</v>
      </c>
      <c r="N18" s="110">
        <v>45</v>
      </c>
      <c r="O18" s="110"/>
      <c r="P18" s="108">
        <v>182</v>
      </c>
      <c r="Q18" s="110"/>
      <c r="R18" s="110"/>
      <c r="S18" s="110"/>
      <c r="T18" s="110"/>
      <c r="U18" s="110"/>
      <c r="V18" s="110"/>
      <c r="W18" s="108">
        <v>100</v>
      </c>
      <c r="X18" s="110"/>
    </row>
    <row r="19" spans="1:24" ht="15" customHeight="1">
      <c r="A19" s="113" t="s">
        <v>49</v>
      </c>
      <c r="B19" s="114" t="s">
        <v>50</v>
      </c>
      <c r="C19" s="115">
        <f>SUM(C20:C27)</f>
        <v>679</v>
      </c>
      <c r="D19" s="111"/>
      <c r="E19" s="116">
        <f>SUM(E20:E27)</f>
        <v>7</v>
      </c>
      <c r="F19" s="111"/>
      <c r="G19" s="116">
        <f>SUM(G20:G27)</f>
        <v>178</v>
      </c>
      <c r="H19" s="110"/>
      <c r="I19" s="110"/>
      <c r="J19" s="117">
        <f>SUM(J20:J27)</f>
        <v>50</v>
      </c>
      <c r="K19" s="110"/>
      <c r="L19" s="117">
        <f>SUM(L20:L27)</f>
        <v>58</v>
      </c>
      <c r="M19" s="117">
        <f>SUM(M20:M27)</f>
        <v>0</v>
      </c>
      <c r="N19" s="117">
        <f>SUM(N20:N27)</f>
        <v>144</v>
      </c>
      <c r="O19" s="110"/>
      <c r="P19" s="116">
        <f>SUM(P20:P27)</f>
        <v>375</v>
      </c>
      <c r="Q19" s="110"/>
      <c r="R19" s="110"/>
      <c r="S19" s="110"/>
      <c r="T19" s="110"/>
      <c r="U19" s="110"/>
      <c r="V19" s="110"/>
      <c r="W19" s="116">
        <f>SUM(W20:W27)</f>
        <v>83</v>
      </c>
      <c r="X19" s="110"/>
    </row>
    <row r="20" spans="1:24" ht="15.75">
      <c r="A20" s="112" t="s">
        <v>51</v>
      </c>
      <c r="B20" s="106" t="s">
        <v>52</v>
      </c>
      <c r="C20" s="110">
        <v>189</v>
      </c>
      <c r="D20" s="111"/>
      <c r="E20" s="118">
        <v>0</v>
      </c>
      <c r="F20" s="111"/>
      <c r="G20" s="108">
        <v>11</v>
      </c>
      <c r="H20" s="110"/>
      <c r="I20" s="110"/>
      <c r="J20" s="110">
        <v>7</v>
      </c>
      <c r="K20" s="110"/>
      <c r="L20" s="110">
        <v>0</v>
      </c>
      <c r="M20" s="110">
        <v>0</v>
      </c>
      <c r="N20" s="110">
        <v>25</v>
      </c>
      <c r="O20" s="110"/>
      <c r="P20" s="108">
        <v>79</v>
      </c>
      <c r="Q20" s="110"/>
      <c r="R20" s="110"/>
      <c r="S20" s="110"/>
      <c r="T20" s="110"/>
      <c r="U20" s="110"/>
      <c r="V20" s="110"/>
      <c r="W20" s="108">
        <v>16</v>
      </c>
      <c r="X20" s="110"/>
    </row>
    <row r="21" spans="1:24" ht="15.75">
      <c r="A21" s="112" t="s">
        <v>53</v>
      </c>
      <c r="B21" s="106" t="s">
        <v>54</v>
      </c>
      <c r="C21" s="110">
        <v>120</v>
      </c>
      <c r="D21" s="111"/>
      <c r="E21" s="118">
        <v>2</v>
      </c>
      <c r="F21" s="111"/>
      <c r="G21" s="108">
        <v>57</v>
      </c>
      <c r="H21" s="110"/>
      <c r="I21" s="110"/>
      <c r="J21" s="110">
        <v>8</v>
      </c>
      <c r="K21" s="110"/>
      <c r="L21" s="110">
        <v>11</v>
      </c>
      <c r="M21" s="110">
        <v>0</v>
      </c>
      <c r="N21" s="110">
        <v>24</v>
      </c>
      <c r="O21" s="110"/>
      <c r="P21" s="108">
        <v>65</v>
      </c>
      <c r="Q21" s="110"/>
      <c r="R21" s="110"/>
      <c r="S21" s="110"/>
      <c r="T21" s="110"/>
      <c r="U21" s="110"/>
      <c r="V21" s="110"/>
      <c r="W21" s="108">
        <v>39</v>
      </c>
      <c r="X21" s="110"/>
    </row>
    <row r="22" spans="1:24" ht="15.75">
      <c r="A22" s="112" t="s">
        <v>55</v>
      </c>
      <c r="B22" s="106" t="s">
        <v>56</v>
      </c>
      <c r="C22" s="110">
        <v>25</v>
      </c>
      <c r="D22" s="111"/>
      <c r="E22" s="118">
        <v>1</v>
      </c>
      <c r="F22" s="111"/>
      <c r="G22" s="108">
        <v>4</v>
      </c>
      <c r="H22" s="110"/>
      <c r="I22" s="110"/>
      <c r="J22" s="110">
        <v>5</v>
      </c>
      <c r="K22" s="110"/>
      <c r="L22" s="110">
        <v>2</v>
      </c>
      <c r="M22" s="110">
        <v>0</v>
      </c>
      <c r="N22" s="110">
        <v>3</v>
      </c>
      <c r="O22" s="110"/>
      <c r="P22" s="108">
        <v>5</v>
      </c>
      <c r="Q22" s="110"/>
      <c r="R22" s="110"/>
      <c r="S22" s="110"/>
      <c r="T22" s="110"/>
      <c r="U22" s="110"/>
      <c r="V22" s="110"/>
      <c r="W22" s="108">
        <v>0</v>
      </c>
      <c r="X22" s="110"/>
    </row>
    <row r="23" spans="1:24" ht="15.75">
      <c r="A23" s="112" t="s">
        <v>57</v>
      </c>
      <c r="B23" s="106" t="s">
        <v>58</v>
      </c>
      <c r="C23" s="110">
        <v>63</v>
      </c>
      <c r="D23" s="111"/>
      <c r="E23" s="118">
        <v>1</v>
      </c>
      <c r="F23" s="111"/>
      <c r="G23" s="108">
        <v>8</v>
      </c>
      <c r="H23" s="110"/>
      <c r="I23" s="110"/>
      <c r="J23" s="110">
        <v>0</v>
      </c>
      <c r="K23" s="110"/>
      <c r="L23" s="110">
        <v>3</v>
      </c>
      <c r="M23" s="110">
        <v>0</v>
      </c>
      <c r="N23" s="110">
        <v>3</v>
      </c>
      <c r="O23" s="110"/>
      <c r="P23" s="108">
        <v>23</v>
      </c>
      <c r="Q23" s="110"/>
      <c r="R23" s="110"/>
      <c r="S23" s="110"/>
      <c r="T23" s="110"/>
      <c r="U23" s="110"/>
      <c r="V23" s="110"/>
      <c r="W23" s="108">
        <v>0</v>
      </c>
      <c r="X23" s="110"/>
    </row>
    <row r="24" spans="1:24" ht="15.75">
      <c r="A24" s="112" t="s">
        <v>59</v>
      </c>
      <c r="B24" s="106" t="s">
        <v>60</v>
      </c>
      <c r="C24" s="110">
        <v>83</v>
      </c>
      <c r="D24" s="111"/>
      <c r="E24" s="118">
        <v>0</v>
      </c>
      <c r="F24" s="111"/>
      <c r="G24" s="108">
        <v>8</v>
      </c>
      <c r="H24" s="110"/>
      <c r="I24" s="110"/>
      <c r="J24" s="110">
        <v>12</v>
      </c>
      <c r="K24" s="110"/>
      <c r="L24" s="108">
        <v>3</v>
      </c>
      <c r="M24" s="110">
        <v>0</v>
      </c>
      <c r="N24" s="110">
        <v>34</v>
      </c>
      <c r="O24" s="110"/>
      <c r="P24" s="108">
        <v>64</v>
      </c>
      <c r="Q24" s="110"/>
      <c r="R24" s="110"/>
      <c r="S24" s="110"/>
      <c r="T24" s="110"/>
      <c r="U24" s="110"/>
      <c r="V24" s="110"/>
      <c r="W24" s="108">
        <v>25</v>
      </c>
      <c r="X24" s="110"/>
    </row>
    <row r="25" spans="1:24" ht="15.75">
      <c r="A25" s="112" t="s">
        <v>61</v>
      </c>
      <c r="B25" s="119" t="s">
        <v>62</v>
      </c>
      <c r="C25" s="164">
        <v>188</v>
      </c>
      <c r="D25" s="111"/>
      <c r="E25" s="118">
        <v>1</v>
      </c>
      <c r="F25" s="111"/>
      <c r="G25" s="108">
        <v>35</v>
      </c>
      <c r="H25" s="110"/>
      <c r="I25" s="110"/>
      <c r="J25" s="164">
        <v>16</v>
      </c>
      <c r="K25" s="110"/>
      <c r="L25" s="110">
        <v>17</v>
      </c>
      <c r="M25" s="110">
        <v>0</v>
      </c>
      <c r="N25" s="164">
        <v>49</v>
      </c>
      <c r="O25" s="110"/>
      <c r="P25" s="108">
        <v>53</v>
      </c>
      <c r="Q25" s="110"/>
      <c r="R25" s="110"/>
      <c r="S25" s="110"/>
      <c r="T25" s="110"/>
      <c r="U25" s="110"/>
      <c r="V25" s="110"/>
      <c r="W25" s="108">
        <v>0</v>
      </c>
      <c r="X25" s="110"/>
    </row>
    <row r="26" spans="1:24" ht="15.75">
      <c r="A26" s="112" t="s">
        <v>63</v>
      </c>
      <c r="B26" s="119" t="s">
        <v>64</v>
      </c>
      <c r="C26" s="164"/>
      <c r="D26" s="111"/>
      <c r="E26" s="118">
        <v>1</v>
      </c>
      <c r="F26" s="111"/>
      <c r="G26" s="108">
        <v>49</v>
      </c>
      <c r="H26" s="110"/>
      <c r="I26" s="110"/>
      <c r="J26" s="164"/>
      <c r="K26" s="110"/>
      <c r="L26" s="110">
        <v>19</v>
      </c>
      <c r="M26" s="110">
        <v>0</v>
      </c>
      <c r="N26" s="164"/>
      <c r="O26" s="110"/>
      <c r="P26" s="108">
        <v>78</v>
      </c>
      <c r="Q26" s="110"/>
      <c r="R26" s="110"/>
      <c r="S26" s="110"/>
      <c r="T26" s="110"/>
      <c r="U26" s="110"/>
      <c r="V26" s="110"/>
      <c r="W26" s="108">
        <v>0</v>
      </c>
      <c r="X26" s="110"/>
    </row>
    <row r="27" spans="1:24" ht="15.75">
      <c r="A27" s="112" t="s">
        <v>65</v>
      </c>
      <c r="B27" s="120" t="s">
        <v>66</v>
      </c>
      <c r="C27" s="121">
        <v>11</v>
      </c>
      <c r="D27" s="111"/>
      <c r="E27" s="118">
        <v>1</v>
      </c>
      <c r="F27" s="111"/>
      <c r="G27" s="108">
        <v>6</v>
      </c>
      <c r="H27" s="110"/>
      <c r="I27" s="110"/>
      <c r="J27" s="110">
        <v>2</v>
      </c>
      <c r="K27" s="110"/>
      <c r="L27" s="110">
        <v>3</v>
      </c>
      <c r="M27" s="110">
        <v>0</v>
      </c>
      <c r="N27" s="110">
        <v>6</v>
      </c>
      <c r="O27" s="110"/>
      <c r="P27" s="108">
        <v>8</v>
      </c>
      <c r="Q27" s="110"/>
      <c r="R27" s="110"/>
      <c r="S27" s="110"/>
      <c r="T27" s="110"/>
      <c r="U27" s="110"/>
      <c r="V27" s="110"/>
      <c r="W27" s="108">
        <v>3</v>
      </c>
      <c r="X27" s="110"/>
    </row>
    <row r="28" spans="1:24" ht="15.75">
      <c r="A28" s="122" t="s">
        <v>67</v>
      </c>
      <c r="B28" s="114" t="s">
        <v>68</v>
      </c>
      <c r="C28" s="117">
        <f>SUM(C29:C35)</f>
        <v>385</v>
      </c>
      <c r="D28" s="123"/>
      <c r="E28" s="116">
        <f>SUM(E29:E35)</f>
        <v>14</v>
      </c>
      <c r="F28" s="123"/>
      <c r="G28" s="116">
        <f>SUM(G29:G35)</f>
        <v>175</v>
      </c>
      <c r="H28" s="117"/>
      <c r="I28" s="117"/>
      <c r="J28" s="117">
        <f>SUM(J29:J35)</f>
        <v>444</v>
      </c>
      <c r="K28" s="117"/>
      <c r="L28" s="117">
        <f>SUM(L29:L35)</f>
        <v>39</v>
      </c>
      <c r="M28" s="117">
        <f>SUM(M29:M35)</f>
        <v>0</v>
      </c>
      <c r="N28" s="117">
        <f>SUM(N29:N35)</f>
        <v>159</v>
      </c>
      <c r="O28" s="110"/>
      <c r="P28" s="116">
        <f>SUM(P29:P35)</f>
        <v>534</v>
      </c>
      <c r="Q28" s="110"/>
      <c r="R28" s="110"/>
      <c r="S28" s="110"/>
      <c r="T28" s="110"/>
      <c r="U28" s="110"/>
      <c r="V28" s="110"/>
      <c r="W28" s="116">
        <f>SUM(W29:W35)</f>
        <v>307</v>
      </c>
      <c r="X28" s="110"/>
    </row>
    <row r="29" spans="1:24" ht="15.75">
      <c r="A29" s="124" t="s">
        <v>69</v>
      </c>
      <c r="B29" s="106" t="s">
        <v>70</v>
      </c>
      <c r="C29" s="110">
        <v>38</v>
      </c>
      <c r="D29" s="111"/>
      <c r="E29" s="118">
        <v>2</v>
      </c>
      <c r="F29" s="111"/>
      <c r="G29" s="108">
        <v>10</v>
      </c>
      <c r="H29" s="110"/>
      <c r="I29" s="110"/>
      <c r="J29" s="110">
        <v>28</v>
      </c>
      <c r="K29" s="110"/>
      <c r="L29" s="110">
        <v>4</v>
      </c>
      <c r="M29" s="110">
        <v>0</v>
      </c>
      <c r="N29" s="110">
        <v>16</v>
      </c>
      <c r="O29" s="110"/>
      <c r="P29" s="108">
        <v>68</v>
      </c>
      <c r="Q29" s="110"/>
      <c r="R29" s="110"/>
      <c r="S29" s="110"/>
      <c r="T29" s="110"/>
      <c r="U29" s="110"/>
      <c r="V29" s="110"/>
      <c r="W29" s="108">
        <v>27</v>
      </c>
      <c r="X29" s="110"/>
    </row>
    <row r="30" spans="1:24" ht="15.75">
      <c r="A30" s="124" t="s">
        <v>71</v>
      </c>
      <c r="B30" s="106" t="s">
        <v>72</v>
      </c>
      <c r="C30" s="110">
        <v>41</v>
      </c>
      <c r="D30" s="111"/>
      <c r="E30" s="118">
        <v>1</v>
      </c>
      <c r="F30" s="111"/>
      <c r="G30" s="108">
        <v>46</v>
      </c>
      <c r="H30" s="110"/>
      <c r="I30" s="110"/>
      <c r="J30" s="110">
        <v>23</v>
      </c>
      <c r="K30" s="110"/>
      <c r="L30" s="110">
        <v>8</v>
      </c>
      <c r="M30" s="110">
        <v>0</v>
      </c>
      <c r="N30" s="110">
        <v>18</v>
      </c>
      <c r="O30" s="110"/>
      <c r="P30" s="108">
        <v>76</v>
      </c>
      <c r="Q30" s="110"/>
      <c r="R30" s="110"/>
      <c r="S30" s="110"/>
      <c r="T30" s="110"/>
      <c r="U30" s="110"/>
      <c r="V30" s="110"/>
      <c r="W30" s="108">
        <v>21</v>
      </c>
      <c r="X30" s="110"/>
    </row>
    <row r="31" spans="1:24" ht="15.75">
      <c r="A31" s="125" t="s">
        <v>73</v>
      </c>
      <c r="B31" s="126" t="s">
        <v>74</v>
      </c>
      <c r="C31" s="110">
        <v>59</v>
      </c>
      <c r="D31" s="111"/>
      <c r="E31" s="118">
        <v>0</v>
      </c>
      <c r="F31" s="111"/>
      <c r="G31" s="108">
        <v>3</v>
      </c>
      <c r="H31" s="110"/>
      <c r="I31" s="110"/>
      <c r="J31" s="110">
        <v>95</v>
      </c>
      <c r="K31" s="110"/>
      <c r="L31" s="110">
        <v>2</v>
      </c>
      <c r="M31" s="110">
        <v>0</v>
      </c>
      <c r="N31" s="110">
        <v>34</v>
      </c>
      <c r="O31" s="110"/>
      <c r="P31" s="108">
        <v>57</v>
      </c>
      <c r="Q31" s="110"/>
      <c r="R31" s="110"/>
      <c r="S31" s="110"/>
      <c r="T31" s="110"/>
      <c r="U31" s="110"/>
      <c r="V31" s="110"/>
      <c r="W31" s="108">
        <v>60</v>
      </c>
      <c r="X31" s="110"/>
    </row>
    <row r="32" spans="1:24" ht="15.75">
      <c r="A32" s="124" t="s">
        <v>75</v>
      </c>
      <c r="B32" s="106" t="s">
        <v>76</v>
      </c>
      <c r="C32" s="110">
        <v>31</v>
      </c>
      <c r="D32" s="111"/>
      <c r="E32" s="118">
        <v>0</v>
      </c>
      <c r="F32" s="111"/>
      <c r="G32" s="108">
        <v>2</v>
      </c>
      <c r="H32" s="110"/>
      <c r="I32" s="110"/>
      <c r="J32" s="110">
        <v>45</v>
      </c>
      <c r="K32" s="110"/>
      <c r="L32" s="110">
        <v>0</v>
      </c>
      <c r="M32" s="110">
        <v>0</v>
      </c>
      <c r="N32" s="110">
        <v>10</v>
      </c>
      <c r="O32" s="110"/>
      <c r="P32" s="108">
        <v>8</v>
      </c>
      <c r="Q32" s="110"/>
      <c r="R32" s="110"/>
      <c r="S32" s="110"/>
      <c r="T32" s="110"/>
      <c r="U32" s="110"/>
      <c r="V32" s="110"/>
      <c r="W32" s="108">
        <v>0</v>
      </c>
      <c r="X32" s="110"/>
    </row>
    <row r="33" spans="1:24" ht="15.75">
      <c r="A33" s="124" t="s">
        <v>77</v>
      </c>
      <c r="B33" s="106" t="s">
        <v>78</v>
      </c>
      <c r="C33" s="164">
        <v>184</v>
      </c>
      <c r="D33" s="111"/>
      <c r="E33" s="118">
        <v>4</v>
      </c>
      <c r="F33" s="111"/>
      <c r="G33" s="108">
        <v>25</v>
      </c>
      <c r="H33" s="110"/>
      <c r="I33" s="110"/>
      <c r="J33" s="164">
        <v>208</v>
      </c>
      <c r="K33" s="110"/>
      <c r="L33" s="110">
        <v>4</v>
      </c>
      <c r="M33" s="110">
        <v>0</v>
      </c>
      <c r="N33" s="164">
        <v>61</v>
      </c>
      <c r="O33" s="110"/>
      <c r="P33" s="108">
        <v>85</v>
      </c>
      <c r="Q33" s="110"/>
      <c r="R33" s="110"/>
      <c r="S33" s="110"/>
      <c r="T33" s="110"/>
      <c r="U33" s="110"/>
      <c r="V33" s="110"/>
      <c r="W33" s="108">
        <v>26</v>
      </c>
      <c r="X33" s="110"/>
    </row>
    <row r="34" spans="1:24" ht="15.75">
      <c r="A34" s="124" t="s">
        <v>79</v>
      </c>
      <c r="B34" s="106" t="s">
        <v>80</v>
      </c>
      <c r="C34" s="164"/>
      <c r="D34" s="111"/>
      <c r="E34" s="118">
        <v>4</v>
      </c>
      <c r="F34" s="111"/>
      <c r="G34" s="108">
        <v>75</v>
      </c>
      <c r="H34" s="110"/>
      <c r="I34" s="110"/>
      <c r="J34" s="164"/>
      <c r="K34" s="110"/>
      <c r="L34" s="110">
        <v>18</v>
      </c>
      <c r="M34" s="110">
        <v>0</v>
      </c>
      <c r="N34" s="164"/>
      <c r="O34" s="110"/>
      <c r="P34" s="108">
        <v>204</v>
      </c>
      <c r="Q34" s="110"/>
      <c r="R34" s="110"/>
      <c r="S34" s="110"/>
      <c r="T34" s="110"/>
      <c r="U34" s="110"/>
      <c r="V34" s="110"/>
      <c r="W34" s="108">
        <v>154</v>
      </c>
      <c r="X34" s="110"/>
    </row>
    <row r="35" spans="1:24" ht="15.75">
      <c r="A35" s="109" t="s">
        <v>81</v>
      </c>
      <c r="B35" s="120" t="s">
        <v>82</v>
      </c>
      <c r="C35" s="110">
        <v>32</v>
      </c>
      <c r="D35" s="111"/>
      <c r="E35" s="118">
        <v>3</v>
      </c>
      <c r="F35" s="111"/>
      <c r="G35" s="108">
        <v>14</v>
      </c>
      <c r="H35" s="110"/>
      <c r="I35" s="110"/>
      <c r="J35" s="110">
        <v>45</v>
      </c>
      <c r="K35" s="110"/>
      <c r="L35" s="110">
        <v>3</v>
      </c>
      <c r="M35" s="110">
        <v>0</v>
      </c>
      <c r="N35" s="110">
        <v>20</v>
      </c>
      <c r="O35" s="110"/>
      <c r="P35" s="108">
        <v>36</v>
      </c>
      <c r="Q35" s="110"/>
      <c r="R35" s="110"/>
      <c r="S35" s="110"/>
      <c r="T35" s="110"/>
      <c r="U35" s="110"/>
      <c r="V35" s="110"/>
      <c r="W35" s="108">
        <v>19</v>
      </c>
      <c r="X35" s="110"/>
    </row>
    <row r="36" spans="1:24" ht="15.75">
      <c r="A36" s="127" t="s">
        <v>83</v>
      </c>
      <c r="B36" s="114" t="s">
        <v>84</v>
      </c>
      <c r="C36" s="117">
        <f>SUM(C37:C40)</f>
        <v>265</v>
      </c>
      <c r="D36" s="111"/>
      <c r="E36" s="117">
        <f>SUM(E37:E42)</f>
        <v>0</v>
      </c>
      <c r="F36" s="111"/>
      <c r="G36" s="116">
        <f>SUM(G37:G42)</f>
        <v>60</v>
      </c>
      <c r="H36" s="110"/>
      <c r="I36" s="110"/>
      <c r="J36" s="117">
        <f>SUM(J37:J40)</f>
        <v>107</v>
      </c>
      <c r="K36" s="110"/>
      <c r="L36" s="117">
        <f>SUM(L37:L42)</f>
        <v>16</v>
      </c>
      <c r="M36" s="110">
        <f>SUM(M37:M42)</f>
        <v>0</v>
      </c>
      <c r="N36" s="117">
        <f>SUM(N37:N40)</f>
        <v>103</v>
      </c>
      <c r="O36" s="110"/>
      <c r="P36" s="116">
        <f>SUM(P37:P42)</f>
        <v>269</v>
      </c>
      <c r="Q36" s="110"/>
      <c r="R36" s="110"/>
      <c r="S36" s="110"/>
      <c r="T36" s="110"/>
      <c r="U36" s="110"/>
      <c r="V36" s="110"/>
      <c r="W36" s="117">
        <f>SUM(W37:W42)</f>
        <v>0</v>
      </c>
      <c r="X36" s="110"/>
    </row>
    <row r="37" spans="1:24" ht="15.75">
      <c r="A37" s="125" t="s">
        <v>85</v>
      </c>
      <c r="B37" s="106" t="s">
        <v>86</v>
      </c>
      <c r="C37" s="110">
        <v>36</v>
      </c>
      <c r="D37" s="111"/>
      <c r="E37" s="110">
        <v>0</v>
      </c>
      <c r="F37" s="111"/>
      <c r="G37" s="108">
        <v>9</v>
      </c>
      <c r="H37" s="110"/>
      <c r="I37" s="110"/>
      <c r="J37" s="110">
        <v>3</v>
      </c>
      <c r="K37" s="110"/>
      <c r="L37" s="110">
        <v>0</v>
      </c>
      <c r="M37" s="110">
        <v>0</v>
      </c>
      <c r="N37" s="110">
        <v>12</v>
      </c>
      <c r="O37" s="110"/>
      <c r="P37" s="108">
        <v>54</v>
      </c>
      <c r="Q37" s="110"/>
      <c r="R37" s="110"/>
      <c r="S37" s="110"/>
      <c r="T37" s="110"/>
      <c r="U37" s="110"/>
      <c r="V37" s="110"/>
      <c r="W37" s="110">
        <v>0</v>
      </c>
      <c r="X37" s="110"/>
    </row>
    <row r="38" spans="1:24" ht="15.75">
      <c r="A38" s="128" t="s">
        <v>451</v>
      </c>
      <c r="B38" s="106" t="s">
        <v>88</v>
      </c>
      <c r="C38" s="110">
        <v>51</v>
      </c>
      <c r="D38" s="111"/>
      <c r="E38" s="110">
        <v>0</v>
      </c>
      <c r="F38" s="111"/>
      <c r="G38" s="108">
        <v>13</v>
      </c>
      <c r="H38" s="110"/>
      <c r="I38" s="110"/>
      <c r="J38" s="110">
        <v>61</v>
      </c>
      <c r="K38" s="110"/>
      <c r="L38" s="129">
        <v>2</v>
      </c>
      <c r="M38" s="110">
        <v>0</v>
      </c>
      <c r="N38" s="110">
        <v>53</v>
      </c>
      <c r="O38" s="110"/>
      <c r="P38" s="108">
        <v>103</v>
      </c>
      <c r="Q38" s="110"/>
      <c r="R38" s="110"/>
      <c r="S38" s="110"/>
      <c r="T38" s="110"/>
      <c r="U38" s="110"/>
      <c r="V38" s="110"/>
      <c r="W38" s="110">
        <v>0</v>
      </c>
      <c r="X38" s="110"/>
    </row>
    <row r="39" spans="1:24" ht="15.75">
      <c r="A39" s="128" t="s">
        <v>87</v>
      </c>
      <c r="B39" s="106" t="s">
        <v>90</v>
      </c>
      <c r="C39" s="110">
        <v>45</v>
      </c>
      <c r="D39" s="111"/>
      <c r="E39" s="110">
        <v>0</v>
      </c>
      <c r="F39" s="111"/>
      <c r="G39" s="108">
        <v>6</v>
      </c>
      <c r="H39" s="110"/>
      <c r="I39" s="110"/>
      <c r="J39" s="110">
        <v>7</v>
      </c>
      <c r="K39" s="110"/>
      <c r="L39" s="110">
        <v>1</v>
      </c>
      <c r="M39" s="110">
        <v>0</v>
      </c>
      <c r="N39" s="110">
        <v>8</v>
      </c>
      <c r="O39" s="110"/>
      <c r="P39" s="108">
        <v>5</v>
      </c>
      <c r="Q39" s="110"/>
      <c r="R39" s="110"/>
      <c r="S39" s="110"/>
      <c r="T39" s="110"/>
      <c r="U39" s="110"/>
      <c r="V39" s="110"/>
      <c r="W39" s="110">
        <v>0</v>
      </c>
      <c r="X39" s="110"/>
    </row>
    <row r="40" spans="1:24" ht="15.75">
      <c r="A40" s="128" t="s">
        <v>89</v>
      </c>
      <c r="B40" s="106" t="s">
        <v>92</v>
      </c>
      <c r="C40" s="164">
        <v>133</v>
      </c>
      <c r="D40" s="111"/>
      <c r="E40" s="110">
        <v>0</v>
      </c>
      <c r="F40" s="111"/>
      <c r="G40" s="108">
        <v>28</v>
      </c>
      <c r="H40" s="110"/>
      <c r="I40" s="110"/>
      <c r="J40" s="164">
        <v>36</v>
      </c>
      <c r="K40" s="110"/>
      <c r="L40" s="110">
        <v>11</v>
      </c>
      <c r="M40" s="110">
        <v>0</v>
      </c>
      <c r="N40" s="164">
        <v>30</v>
      </c>
      <c r="O40" s="110"/>
      <c r="P40" s="108">
        <v>84</v>
      </c>
      <c r="Q40" s="110"/>
      <c r="R40" s="110"/>
      <c r="S40" s="110"/>
      <c r="T40" s="110"/>
      <c r="U40" s="110"/>
      <c r="V40" s="110"/>
      <c r="W40" s="110">
        <v>0</v>
      </c>
      <c r="X40" s="110"/>
    </row>
    <row r="41" spans="1:24" ht="15.75">
      <c r="A41" s="128" t="s">
        <v>89</v>
      </c>
      <c r="B41" s="106" t="s">
        <v>94</v>
      </c>
      <c r="C41" s="164"/>
      <c r="D41" s="111"/>
      <c r="E41" s="110">
        <v>0</v>
      </c>
      <c r="F41" s="111"/>
      <c r="G41" s="108">
        <v>2</v>
      </c>
      <c r="H41" s="110"/>
      <c r="I41" s="110"/>
      <c r="J41" s="164"/>
      <c r="K41" s="110"/>
      <c r="L41" s="110">
        <v>1</v>
      </c>
      <c r="M41" s="110">
        <v>0</v>
      </c>
      <c r="N41" s="164"/>
      <c r="O41" s="110"/>
      <c r="P41" s="108">
        <v>18</v>
      </c>
      <c r="Q41" s="110"/>
      <c r="R41" s="110"/>
      <c r="S41" s="110"/>
      <c r="T41" s="110"/>
      <c r="U41" s="110"/>
      <c r="V41" s="110"/>
      <c r="W41" s="110">
        <v>0</v>
      </c>
      <c r="X41" s="110"/>
    </row>
    <row r="42" spans="1:24" ht="15.75">
      <c r="A42" s="128" t="s">
        <v>91</v>
      </c>
      <c r="B42" s="106" t="s">
        <v>452</v>
      </c>
      <c r="C42" s="164"/>
      <c r="D42" s="111"/>
      <c r="E42" s="110">
        <v>0</v>
      </c>
      <c r="F42" s="111"/>
      <c r="G42" s="108">
        <v>2</v>
      </c>
      <c r="H42" s="110"/>
      <c r="I42" s="110"/>
      <c r="J42" s="164"/>
      <c r="K42" s="110"/>
      <c r="L42" s="110">
        <v>1</v>
      </c>
      <c r="M42" s="110">
        <v>0</v>
      </c>
      <c r="N42" s="164"/>
      <c r="O42" s="110"/>
      <c r="P42" s="110">
        <v>5</v>
      </c>
      <c r="Q42" s="110"/>
      <c r="R42" s="110"/>
      <c r="S42" s="110"/>
      <c r="T42" s="110"/>
      <c r="U42" s="110"/>
      <c r="V42" s="110"/>
      <c r="W42" s="110">
        <v>0</v>
      </c>
      <c r="X42" s="110"/>
    </row>
    <row r="43" spans="1:24" ht="15.75">
      <c r="A43" s="127" t="s">
        <v>95</v>
      </c>
      <c r="B43" s="114" t="s">
        <v>96</v>
      </c>
      <c r="C43" s="117">
        <f>SUM(C44:C52)</f>
        <v>667</v>
      </c>
      <c r="D43" s="111"/>
      <c r="E43" s="117">
        <f>SUM(E44:E52)</f>
        <v>0</v>
      </c>
      <c r="F43" s="111"/>
      <c r="G43" s="116">
        <f>SUM(G44:G52)</f>
        <v>128</v>
      </c>
      <c r="H43" s="110"/>
      <c r="I43" s="110"/>
      <c r="J43" s="117">
        <f>SUM(J44:J52)</f>
        <v>264</v>
      </c>
      <c r="K43" s="110"/>
      <c r="L43" s="117">
        <f>SUM(L44:L52)</f>
        <v>35</v>
      </c>
      <c r="M43" s="116">
        <f>SUM(M44:M52)</f>
        <v>2</v>
      </c>
      <c r="N43" s="116">
        <f>SUM(N44:N52)</f>
        <v>464</v>
      </c>
      <c r="O43" s="110"/>
      <c r="P43" s="116">
        <f>SUM(P44:P52)</f>
        <v>331</v>
      </c>
      <c r="Q43" s="110"/>
      <c r="R43" s="110"/>
      <c r="S43" s="110"/>
      <c r="T43" s="110"/>
      <c r="U43" s="110"/>
      <c r="V43" s="110"/>
      <c r="W43" s="116">
        <f>SUM(W44:W52)</f>
        <v>100</v>
      </c>
      <c r="X43" s="110"/>
    </row>
    <row r="44" spans="1:24" ht="15.75">
      <c r="A44" s="125" t="s">
        <v>97</v>
      </c>
      <c r="B44" s="106" t="s">
        <v>98</v>
      </c>
      <c r="C44" s="110">
        <v>97</v>
      </c>
      <c r="D44" s="111"/>
      <c r="E44" s="110">
        <v>0</v>
      </c>
      <c r="F44" s="111"/>
      <c r="G44" s="108">
        <v>55</v>
      </c>
      <c r="H44" s="110"/>
      <c r="I44" s="110"/>
      <c r="J44" s="110">
        <v>102</v>
      </c>
      <c r="K44" s="110"/>
      <c r="L44" s="110">
        <v>8</v>
      </c>
      <c r="M44" s="108">
        <v>0</v>
      </c>
      <c r="N44" s="110">
        <v>99</v>
      </c>
      <c r="O44" s="110"/>
      <c r="P44" s="104">
        <v>53</v>
      </c>
      <c r="Q44" s="110"/>
      <c r="R44" s="110"/>
      <c r="S44" s="110"/>
      <c r="T44" s="110"/>
      <c r="U44" s="110"/>
      <c r="V44" s="110"/>
      <c r="W44" s="108">
        <v>0</v>
      </c>
      <c r="X44" s="110"/>
    </row>
    <row r="45" spans="1:24" ht="15.75">
      <c r="A45" s="125" t="s">
        <v>99</v>
      </c>
      <c r="B45" s="106" t="s">
        <v>100</v>
      </c>
      <c r="C45" s="110">
        <v>39</v>
      </c>
      <c r="D45" s="111"/>
      <c r="E45" s="110">
        <v>0</v>
      </c>
      <c r="F45" s="111"/>
      <c r="G45" s="108">
        <v>9</v>
      </c>
      <c r="H45" s="110"/>
      <c r="I45" s="110"/>
      <c r="J45" s="110">
        <v>23</v>
      </c>
      <c r="K45" s="110"/>
      <c r="L45" s="110">
        <v>2</v>
      </c>
      <c r="M45" s="108">
        <v>0</v>
      </c>
      <c r="N45" s="110">
        <v>27</v>
      </c>
      <c r="O45" s="110"/>
      <c r="P45" s="108">
        <v>23</v>
      </c>
      <c r="Q45" s="110"/>
      <c r="R45" s="110"/>
      <c r="S45" s="110"/>
      <c r="T45" s="110"/>
      <c r="U45" s="110"/>
      <c r="V45" s="110"/>
      <c r="W45" s="108">
        <v>39</v>
      </c>
      <c r="X45" s="110"/>
    </row>
    <row r="46" spans="1:24" ht="15.75">
      <c r="A46" s="125" t="s">
        <v>101</v>
      </c>
      <c r="B46" s="106" t="s">
        <v>102</v>
      </c>
      <c r="C46" s="110">
        <v>45</v>
      </c>
      <c r="D46" s="111"/>
      <c r="E46" s="110">
        <v>0</v>
      </c>
      <c r="F46" s="111"/>
      <c r="G46" s="108">
        <v>0</v>
      </c>
      <c r="H46" s="110"/>
      <c r="I46" s="110"/>
      <c r="J46" s="110">
        <v>4</v>
      </c>
      <c r="K46" s="110"/>
      <c r="L46" s="118">
        <v>3</v>
      </c>
      <c r="M46" s="108">
        <v>0</v>
      </c>
      <c r="N46" s="110">
        <v>39</v>
      </c>
      <c r="O46" s="110"/>
      <c r="P46" s="108">
        <v>27</v>
      </c>
      <c r="Q46" s="110"/>
      <c r="R46" s="110"/>
      <c r="S46" s="110"/>
      <c r="T46" s="110"/>
      <c r="U46" s="110"/>
      <c r="V46" s="110"/>
      <c r="W46" s="108">
        <v>0</v>
      </c>
      <c r="X46" s="110"/>
    </row>
    <row r="47" spans="1:24" ht="15.75">
      <c r="A47" s="125" t="s">
        <v>103</v>
      </c>
      <c r="B47" s="106" t="s">
        <v>104</v>
      </c>
      <c r="C47" s="110">
        <v>29</v>
      </c>
      <c r="D47" s="111"/>
      <c r="E47" s="110">
        <v>0</v>
      </c>
      <c r="F47" s="111"/>
      <c r="G47" s="108">
        <v>5</v>
      </c>
      <c r="H47" s="110"/>
      <c r="I47" s="110"/>
      <c r="J47" s="110">
        <v>0</v>
      </c>
      <c r="K47" s="110"/>
      <c r="L47" s="118">
        <f>SUM(I47:K47)</f>
        <v>0</v>
      </c>
      <c r="M47" s="108">
        <v>0</v>
      </c>
      <c r="N47" s="110">
        <v>41</v>
      </c>
      <c r="O47" s="110"/>
      <c r="P47" s="108">
        <v>6</v>
      </c>
      <c r="Q47" s="110"/>
      <c r="R47" s="110"/>
      <c r="S47" s="110"/>
      <c r="T47" s="110"/>
      <c r="U47" s="110"/>
      <c r="V47" s="110"/>
      <c r="W47" s="108">
        <v>0</v>
      </c>
      <c r="X47" s="110"/>
    </row>
    <row r="48" spans="1:24" ht="15.75">
      <c r="A48" s="125" t="s">
        <v>105</v>
      </c>
      <c r="B48" s="106" t="s">
        <v>106</v>
      </c>
      <c r="C48" s="110">
        <v>74</v>
      </c>
      <c r="D48" s="111"/>
      <c r="E48" s="110">
        <v>0</v>
      </c>
      <c r="F48" s="111"/>
      <c r="G48" s="108">
        <v>14</v>
      </c>
      <c r="H48" s="110"/>
      <c r="I48" s="110"/>
      <c r="J48" s="110">
        <v>16</v>
      </c>
      <c r="K48" s="110"/>
      <c r="L48" s="130">
        <v>7</v>
      </c>
      <c r="M48" s="108">
        <v>0</v>
      </c>
      <c r="N48" s="110">
        <v>40</v>
      </c>
      <c r="O48" s="110"/>
      <c r="P48" s="108">
        <v>38</v>
      </c>
      <c r="Q48" s="110"/>
      <c r="R48" s="110"/>
      <c r="S48" s="110"/>
      <c r="T48" s="110"/>
      <c r="U48" s="110"/>
      <c r="V48" s="110"/>
      <c r="W48" s="108">
        <v>17</v>
      </c>
      <c r="X48" s="110"/>
    </row>
    <row r="49" spans="1:24" ht="15.75">
      <c r="A49" s="125" t="s">
        <v>107</v>
      </c>
      <c r="B49" s="106" t="s">
        <v>108</v>
      </c>
      <c r="C49" s="110">
        <v>71</v>
      </c>
      <c r="D49" s="111"/>
      <c r="E49" s="110">
        <v>0</v>
      </c>
      <c r="F49" s="111"/>
      <c r="G49" s="108">
        <v>14</v>
      </c>
      <c r="H49" s="110"/>
      <c r="I49" s="110"/>
      <c r="J49" s="110">
        <v>39</v>
      </c>
      <c r="K49" s="110"/>
      <c r="L49" s="110">
        <v>3</v>
      </c>
      <c r="M49" s="108">
        <v>1</v>
      </c>
      <c r="N49" s="110">
        <v>63</v>
      </c>
      <c r="O49" s="110"/>
      <c r="P49" s="108">
        <v>41</v>
      </c>
      <c r="Q49" s="110"/>
      <c r="R49" s="110"/>
      <c r="S49" s="110"/>
      <c r="T49" s="110"/>
      <c r="U49" s="110"/>
      <c r="V49" s="110"/>
      <c r="W49" s="108">
        <v>0</v>
      </c>
      <c r="X49" s="110"/>
    </row>
    <row r="50" spans="1:24" ht="15.75">
      <c r="A50" s="125" t="s">
        <v>109</v>
      </c>
      <c r="B50" s="106" t="s">
        <v>110</v>
      </c>
      <c r="C50" s="164">
        <v>295</v>
      </c>
      <c r="D50" s="111"/>
      <c r="E50" s="110">
        <v>0</v>
      </c>
      <c r="F50" s="111"/>
      <c r="G50" s="108">
        <v>17</v>
      </c>
      <c r="H50" s="110"/>
      <c r="I50" s="110"/>
      <c r="J50" s="164">
        <v>70</v>
      </c>
      <c r="K50" s="110"/>
      <c r="L50" s="110">
        <v>6</v>
      </c>
      <c r="M50" s="108">
        <v>0</v>
      </c>
      <c r="N50" s="164">
        <v>130</v>
      </c>
      <c r="O50" s="110"/>
      <c r="P50" s="108">
        <v>73</v>
      </c>
      <c r="Q50" s="110"/>
      <c r="R50" s="110"/>
      <c r="S50" s="110"/>
      <c r="T50" s="110"/>
      <c r="U50" s="110"/>
      <c r="V50" s="110"/>
      <c r="W50" s="108">
        <v>0</v>
      </c>
      <c r="X50" s="110"/>
    </row>
    <row r="51" spans="1:24" ht="15.75">
      <c r="A51" s="125" t="s">
        <v>111</v>
      </c>
      <c r="B51" s="106" t="s">
        <v>112</v>
      </c>
      <c r="C51" s="164"/>
      <c r="D51" s="111"/>
      <c r="E51" s="110">
        <v>0</v>
      </c>
      <c r="F51" s="111"/>
      <c r="G51" s="108">
        <v>10</v>
      </c>
      <c r="H51" s="110"/>
      <c r="I51" s="110"/>
      <c r="J51" s="164"/>
      <c r="K51" s="110"/>
      <c r="L51" s="110">
        <v>5</v>
      </c>
      <c r="M51" s="108">
        <v>1</v>
      </c>
      <c r="N51" s="164"/>
      <c r="O51" s="110"/>
      <c r="P51" s="108">
        <v>59</v>
      </c>
      <c r="Q51" s="110"/>
      <c r="R51" s="110"/>
      <c r="S51" s="110"/>
      <c r="T51" s="110"/>
      <c r="U51" s="110"/>
      <c r="V51" s="110"/>
      <c r="W51" s="108">
        <v>44</v>
      </c>
      <c r="X51" s="110"/>
    </row>
    <row r="52" spans="1:24" ht="15.75">
      <c r="A52" s="125" t="s">
        <v>111</v>
      </c>
      <c r="B52" s="120" t="s">
        <v>113</v>
      </c>
      <c r="C52" s="110">
        <v>17</v>
      </c>
      <c r="D52" s="111"/>
      <c r="E52" s="110">
        <v>0</v>
      </c>
      <c r="F52" s="111"/>
      <c r="G52" s="108">
        <v>4</v>
      </c>
      <c r="H52" s="110"/>
      <c r="I52" s="110"/>
      <c r="J52" s="110">
        <v>10</v>
      </c>
      <c r="K52" s="110"/>
      <c r="L52" s="110">
        <v>1</v>
      </c>
      <c r="M52" s="108">
        <v>0</v>
      </c>
      <c r="N52" s="110">
        <v>25</v>
      </c>
      <c r="O52" s="110"/>
      <c r="P52" s="108">
        <v>11</v>
      </c>
      <c r="Q52" s="110"/>
      <c r="R52" s="110"/>
      <c r="S52" s="110"/>
      <c r="T52" s="110"/>
      <c r="U52" s="110"/>
      <c r="V52" s="110"/>
      <c r="W52" s="108">
        <v>0</v>
      </c>
      <c r="X52" s="110"/>
    </row>
    <row r="53" spans="1:24" ht="15.75">
      <c r="A53" s="127" t="s">
        <v>114</v>
      </c>
      <c r="B53" s="114" t="s">
        <v>115</v>
      </c>
      <c r="C53" s="117">
        <f>SUM(C54:C61)</f>
        <v>250</v>
      </c>
      <c r="D53" s="111"/>
      <c r="E53" s="117">
        <f>SUM(E54:E62)</f>
        <v>0</v>
      </c>
      <c r="F53" s="111"/>
      <c r="G53" s="116">
        <f>SUM(G54:G62)</f>
        <v>65</v>
      </c>
      <c r="H53" s="110"/>
      <c r="I53" s="110"/>
      <c r="J53" s="117">
        <f>SUM(J54:J61)</f>
        <v>81</v>
      </c>
      <c r="K53" s="117"/>
      <c r="L53" s="117">
        <f>SUM(L54:L62)</f>
        <v>23</v>
      </c>
      <c r="M53" s="117">
        <f>SUM(M54:M62)</f>
        <v>0</v>
      </c>
      <c r="N53" s="117">
        <f>SUM(N54:N62)</f>
        <v>137</v>
      </c>
      <c r="O53" s="110"/>
      <c r="P53" s="116">
        <f>SUM(P54:P62)</f>
        <v>205</v>
      </c>
      <c r="Q53" s="110"/>
      <c r="R53" s="110"/>
      <c r="S53" s="110"/>
      <c r="T53" s="110"/>
      <c r="U53" s="110"/>
      <c r="V53" s="110"/>
      <c r="W53" s="116">
        <f>SUM(W54:W62)</f>
        <v>35</v>
      </c>
      <c r="X53" s="110"/>
    </row>
    <row r="54" spans="1:24" ht="15.75">
      <c r="A54" s="125" t="s">
        <v>116</v>
      </c>
      <c r="B54" s="106" t="s">
        <v>117</v>
      </c>
      <c r="C54" s="110">
        <v>57</v>
      </c>
      <c r="D54" s="111"/>
      <c r="E54" s="110">
        <v>0</v>
      </c>
      <c r="F54" s="111"/>
      <c r="G54" s="108">
        <v>15</v>
      </c>
      <c r="H54" s="110"/>
      <c r="I54" s="110"/>
      <c r="J54" s="110">
        <v>15</v>
      </c>
      <c r="K54" s="110"/>
      <c r="L54" s="110">
        <v>18</v>
      </c>
      <c r="M54" s="110">
        <v>0</v>
      </c>
      <c r="N54" s="110">
        <v>25</v>
      </c>
      <c r="O54" s="110"/>
      <c r="P54" s="108">
        <v>37</v>
      </c>
      <c r="Q54" s="110"/>
      <c r="R54" s="110"/>
      <c r="S54" s="110"/>
      <c r="T54" s="110"/>
      <c r="U54" s="110"/>
      <c r="V54" s="110"/>
      <c r="W54" s="108">
        <v>0</v>
      </c>
      <c r="X54" s="110"/>
    </row>
    <row r="55" spans="1:24" ht="15.75">
      <c r="A55" s="125" t="s">
        <v>118</v>
      </c>
      <c r="B55" s="106" t="s">
        <v>119</v>
      </c>
      <c r="C55" s="110">
        <v>24</v>
      </c>
      <c r="D55" s="111"/>
      <c r="E55" s="110">
        <v>0</v>
      </c>
      <c r="F55" s="111"/>
      <c r="G55" s="108">
        <v>25</v>
      </c>
      <c r="H55" s="110"/>
      <c r="I55" s="110"/>
      <c r="J55" s="110">
        <v>7</v>
      </c>
      <c r="K55" s="110"/>
      <c r="L55" s="110">
        <v>0</v>
      </c>
      <c r="M55" s="110">
        <v>0</v>
      </c>
      <c r="N55" s="110">
        <v>15</v>
      </c>
      <c r="O55" s="110"/>
      <c r="P55" s="108">
        <v>10</v>
      </c>
      <c r="Q55" s="110"/>
      <c r="R55" s="110"/>
      <c r="S55" s="110"/>
      <c r="T55" s="110"/>
      <c r="U55" s="110"/>
      <c r="V55" s="110"/>
      <c r="W55" s="108">
        <v>0</v>
      </c>
      <c r="X55" s="110"/>
    </row>
    <row r="56" spans="1:24" ht="15.75">
      <c r="A56" s="128" t="s">
        <v>120</v>
      </c>
      <c r="B56" s="106" t="s">
        <v>121</v>
      </c>
      <c r="C56" s="110">
        <v>14</v>
      </c>
      <c r="D56" s="111"/>
      <c r="E56" s="110">
        <v>0</v>
      </c>
      <c r="F56" s="111"/>
      <c r="G56" s="108">
        <v>1</v>
      </c>
      <c r="H56" s="110"/>
      <c r="I56" s="110"/>
      <c r="J56" s="110">
        <v>4</v>
      </c>
      <c r="K56" s="110"/>
      <c r="L56" s="110">
        <v>0</v>
      </c>
      <c r="M56" s="110">
        <v>0</v>
      </c>
      <c r="N56" s="110">
        <v>10</v>
      </c>
      <c r="O56" s="110"/>
      <c r="P56" s="108">
        <v>6</v>
      </c>
      <c r="Q56" s="110"/>
      <c r="R56" s="110"/>
      <c r="S56" s="110"/>
      <c r="T56" s="110"/>
      <c r="U56" s="110"/>
      <c r="V56" s="110"/>
      <c r="W56" s="108">
        <v>0</v>
      </c>
      <c r="X56" s="110"/>
    </row>
    <row r="57" spans="1:24" ht="15.75">
      <c r="A57" s="125" t="s">
        <v>122</v>
      </c>
      <c r="B57" s="106" t="s">
        <v>123</v>
      </c>
      <c r="C57" s="110">
        <v>29</v>
      </c>
      <c r="D57" s="111"/>
      <c r="E57" s="110">
        <v>0</v>
      </c>
      <c r="F57" s="111"/>
      <c r="G57" s="108">
        <v>2</v>
      </c>
      <c r="H57" s="110"/>
      <c r="I57" s="110"/>
      <c r="J57" s="110">
        <v>5</v>
      </c>
      <c r="K57" s="110"/>
      <c r="L57" s="110">
        <v>1</v>
      </c>
      <c r="M57" s="110">
        <v>0</v>
      </c>
      <c r="N57" s="110">
        <v>8</v>
      </c>
      <c r="O57" s="110"/>
      <c r="P57" s="108">
        <v>24</v>
      </c>
      <c r="Q57" s="110"/>
      <c r="R57" s="110"/>
      <c r="S57" s="110"/>
      <c r="T57" s="110"/>
      <c r="U57" s="110"/>
      <c r="V57" s="110"/>
      <c r="W57" s="108">
        <v>0</v>
      </c>
      <c r="X57" s="110"/>
    </row>
    <row r="58" spans="1:24" ht="15.75">
      <c r="A58" s="125" t="s">
        <v>124</v>
      </c>
      <c r="B58" s="106" t="s">
        <v>125</v>
      </c>
      <c r="C58" s="110">
        <v>22</v>
      </c>
      <c r="D58" s="111"/>
      <c r="E58" s="110">
        <v>0</v>
      </c>
      <c r="F58" s="111"/>
      <c r="G58" s="108">
        <v>1</v>
      </c>
      <c r="H58" s="110"/>
      <c r="I58" s="110"/>
      <c r="J58" s="110">
        <v>6</v>
      </c>
      <c r="K58" s="110"/>
      <c r="L58" s="110">
        <v>0</v>
      </c>
      <c r="M58" s="110">
        <v>0</v>
      </c>
      <c r="N58" s="110">
        <v>7</v>
      </c>
      <c r="O58" s="110"/>
      <c r="P58" s="108">
        <v>12</v>
      </c>
      <c r="Q58" s="110"/>
      <c r="R58" s="110"/>
      <c r="S58" s="110"/>
      <c r="T58" s="110"/>
      <c r="U58" s="110"/>
      <c r="V58" s="110"/>
      <c r="W58" s="108">
        <v>0</v>
      </c>
      <c r="X58" s="110"/>
    </row>
    <row r="59" spans="1:24" ht="15.75">
      <c r="A59" s="125" t="s">
        <v>126</v>
      </c>
      <c r="B59" s="106" t="s">
        <v>127</v>
      </c>
      <c r="C59" s="110">
        <v>14</v>
      </c>
      <c r="D59" s="111"/>
      <c r="E59" s="110">
        <v>0</v>
      </c>
      <c r="F59" s="111"/>
      <c r="G59" s="108">
        <v>2</v>
      </c>
      <c r="H59" s="110"/>
      <c r="I59" s="110"/>
      <c r="J59" s="110">
        <v>3</v>
      </c>
      <c r="K59" s="110"/>
      <c r="L59" s="110">
        <v>0</v>
      </c>
      <c r="M59" s="110">
        <v>0</v>
      </c>
      <c r="N59" s="110">
        <v>5</v>
      </c>
      <c r="O59" s="110"/>
      <c r="P59" s="108">
        <v>10</v>
      </c>
      <c r="Q59" s="110"/>
      <c r="R59" s="110"/>
      <c r="S59" s="110"/>
      <c r="T59" s="110"/>
      <c r="U59" s="110"/>
      <c r="V59" s="110"/>
      <c r="W59" s="108">
        <v>7</v>
      </c>
      <c r="X59" s="110"/>
    </row>
    <row r="60" spans="1:24" ht="15.75">
      <c r="A60" s="125" t="s">
        <v>128</v>
      </c>
      <c r="B60" s="106" t="s">
        <v>129</v>
      </c>
      <c r="C60" s="110">
        <v>30</v>
      </c>
      <c r="D60" s="111"/>
      <c r="E60" s="110">
        <v>0</v>
      </c>
      <c r="F60" s="111"/>
      <c r="G60" s="108">
        <v>7</v>
      </c>
      <c r="H60" s="110"/>
      <c r="I60" s="110"/>
      <c r="J60" s="110">
        <v>19</v>
      </c>
      <c r="K60" s="110"/>
      <c r="L60" s="110">
        <v>2</v>
      </c>
      <c r="M60" s="110">
        <v>0</v>
      </c>
      <c r="N60" s="110">
        <v>31</v>
      </c>
      <c r="O60" s="110"/>
      <c r="P60" s="108">
        <v>37</v>
      </c>
      <c r="Q60" s="110"/>
      <c r="R60" s="110"/>
      <c r="S60" s="110"/>
      <c r="T60" s="110"/>
      <c r="U60" s="110"/>
      <c r="V60" s="110"/>
      <c r="W60" s="108">
        <v>5</v>
      </c>
      <c r="X60" s="110"/>
    </row>
    <row r="61" spans="1:24" ht="15.75">
      <c r="A61" s="125" t="s">
        <v>130</v>
      </c>
      <c r="B61" s="106" t="s">
        <v>131</v>
      </c>
      <c r="C61" s="164">
        <v>60</v>
      </c>
      <c r="D61" s="111"/>
      <c r="E61" s="110">
        <v>0</v>
      </c>
      <c r="F61" s="111"/>
      <c r="G61" s="108">
        <v>9</v>
      </c>
      <c r="H61" s="110"/>
      <c r="I61" s="110"/>
      <c r="J61" s="164">
        <v>22</v>
      </c>
      <c r="K61" s="110"/>
      <c r="L61" s="110">
        <v>2</v>
      </c>
      <c r="M61" s="110">
        <v>0</v>
      </c>
      <c r="N61" s="164">
        <v>36</v>
      </c>
      <c r="O61" s="110"/>
      <c r="P61" s="108">
        <v>37</v>
      </c>
      <c r="Q61" s="110"/>
      <c r="R61" s="110"/>
      <c r="S61" s="110"/>
      <c r="T61" s="110"/>
      <c r="U61" s="110"/>
      <c r="V61" s="110"/>
      <c r="W61" s="108">
        <v>6</v>
      </c>
      <c r="X61" s="110"/>
    </row>
    <row r="62" spans="1:24" ht="15.75">
      <c r="A62" s="128" t="s">
        <v>132</v>
      </c>
      <c r="B62" s="106" t="s">
        <v>133</v>
      </c>
      <c r="C62" s="164"/>
      <c r="D62" s="111"/>
      <c r="E62" s="110">
        <v>0</v>
      </c>
      <c r="F62" s="111"/>
      <c r="G62" s="108">
        <v>3</v>
      </c>
      <c r="H62" s="110"/>
      <c r="I62" s="110"/>
      <c r="J62" s="164"/>
      <c r="K62" s="110"/>
      <c r="L62" s="110">
        <v>0</v>
      </c>
      <c r="M62" s="110">
        <v>0</v>
      </c>
      <c r="N62" s="164"/>
      <c r="O62" s="110"/>
      <c r="P62" s="108">
        <v>32</v>
      </c>
      <c r="Q62" s="110"/>
      <c r="R62" s="110"/>
      <c r="S62" s="110"/>
      <c r="T62" s="110"/>
      <c r="U62" s="110"/>
      <c r="V62" s="110"/>
      <c r="W62" s="108">
        <v>17</v>
      </c>
      <c r="X62" s="110"/>
    </row>
    <row r="63" spans="1:24" ht="15.75">
      <c r="A63" s="127" t="s">
        <v>134</v>
      </c>
      <c r="B63" s="114" t="s">
        <v>135</v>
      </c>
      <c r="C63" s="117">
        <f>SUM(C64:C68)</f>
        <v>435</v>
      </c>
      <c r="D63" s="111"/>
      <c r="E63" s="116">
        <f>SUM(E64:E68)</f>
        <v>5</v>
      </c>
      <c r="F63" s="111"/>
      <c r="G63" s="116">
        <f>SUM(G64:G68)</f>
        <v>65</v>
      </c>
      <c r="H63" s="110"/>
      <c r="I63" s="110"/>
      <c r="J63" s="117">
        <f>SUM(J64:J68)</f>
        <v>96</v>
      </c>
      <c r="K63" s="117"/>
      <c r="L63" s="117">
        <f>SUM(L64:L68)</f>
        <v>10</v>
      </c>
      <c r="M63" s="117">
        <f>SUM(M64:M68)</f>
        <v>0</v>
      </c>
      <c r="N63" s="117">
        <f>SUM(N64:N68)</f>
        <v>87</v>
      </c>
      <c r="O63" s="110"/>
      <c r="P63" s="116">
        <f>SUM(P64:P68)</f>
        <v>235</v>
      </c>
      <c r="Q63" s="110"/>
      <c r="R63" s="110"/>
      <c r="S63" s="110"/>
      <c r="T63" s="110"/>
      <c r="U63" s="110"/>
      <c r="V63" s="110"/>
      <c r="W63" s="117">
        <f>SUM(W64:W68)</f>
        <v>12</v>
      </c>
      <c r="X63" s="110"/>
    </row>
    <row r="64" spans="1:24" ht="15.75">
      <c r="A64" s="125" t="s">
        <v>136</v>
      </c>
      <c r="B64" s="106" t="s">
        <v>137</v>
      </c>
      <c r="C64" s="110">
        <v>43</v>
      </c>
      <c r="D64" s="111"/>
      <c r="E64" s="118">
        <v>1</v>
      </c>
      <c r="F64" s="111"/>
      <c r="G64" s="108">
        <v>5</v>
      </c>
      <c r="H64" s="110"/>
      <c r="I64" s="110"/>
      <c r="J64" s="110">
        <v>47</v>
      </c>
      <c r="K64" s="110"/>
      <c r="L64" s="110">
        <v>0</v>
      </c>
      <c r="M64" s="110">
        <v>0</v>
      </c>
      <c r="N64" s="110">
        <v>18</v>
      </c>
      <c r="O64" s="110"/>
      <c r="P64" s="108">
        <v>42</v>
      </c>
      <c r="Q64" s="110"/>
      <c r="R64" s="110"/>
      <c r="S64" s="110"/>
      <c r="T64" s="110"/>
      <c r="U64" s="110"/>
      <c r="V64" s="110"/>
      <c r="W64" s="110">
        <v>0</v>
      </c>
      <c r="X64" s="110"/>
    </row>
    <row r="65" spans="1:24" ht="15.75">
      <c r="A65" s="125" t="s">
        <v>138</v>
      </c>
      <c r="B65" s="106" t="s">
        <v>139</v>
      </c>
      <c r="C65" s="110">
        <v>21</v>
      </c>
      <c r="D65" s="111"/>
      <c r="E65" s="118">
        <v>1</v>
      </c>
      <c r="F65" s="111"/>
      <c r="G65" s="108">
        <v>1</v>
      </c>
      <c r="H65" s="110"/>
      <c r="I65" s="110"/>
      <c r="J65" s="110">
        <v>3</v>
      </c>
      <c r="K65" s="110"/>
      <c r="L65" s="110">
        <v>3</v>
      </c>
      <c r="M65" s="110">
        <v>0</v>
      </c>
      <c r="N65" s="110">
        <v>6</v>
      </c>
      <c r="O65" s="110"/>
      <c r="P65" s="108">
        <v>7</v>
      </c>
      <c r="Q65" s="110"/>
      <c r="R65" s="110"/>
      <c r="S65" s="110"/>
      <c r="T65" s="110"/>
      <c r="U65" s="110"/>
      <c r="V65" s="110"/>
      <c r="W65" s="110">
        <v>0</v>
      </c>
      <c r="X65" s="110"/>
    </row>
    <row r="66" spans="1:24" ht="15.75">
      <c r="A66" s="125" t="s">
        <v>140</v>
      </c>
      <c r="B66" s="106" t="s">
        <v>141</v>
      </c>
      <c r="C66" s="110">
        <v>39</v>
      </c>
      <c r="D66" s="111"/>
      <c r="E66" s="118">
        <v>3</v>
      </c>
      <c r="F66" s="111"/>
      <c r="G66" s="108">
        <v>11</v>
      </c>
      <c r="H66" s="110"/>
      <c r="I66" s="110"/>
      <c r="J66" s="110">
        <v>3</v>
      </c>
      <c r="K66" s="110"/>
      <c r="L66" s="110">
        <v>1</v>
      </c>
      <c r="M66" s="110">
        <v>0</v>
      </c>
      <c r="N66" s="110">
        <v>9</v>
      </c>
      <c r="O66" s="110"/>
      <c r="P66" s="108">
        <v>78</v>
      </c>
      <c r="Q66" s="110"/>
      <c r="R66" s="110"/>
      <c r="S66" s="110"/>
      <c r="T66" s="110"/>
      <c r="U66" s="110"/>
      <c r="V66" s="110"/>
      <c r="W66" s="110">
        <v>0</v>
      </c>
      <c r="X66" s="110"/>
    </row>
    <row r="67" spans="1:24" ht="15.75">
      <c r="A67" s="125" t="s">
        <v>142</v>
      </c>
      <c r="B67" s="106" t="s">
        <v>143</v>
      </c>
      <c r="C67" s="121">
        <v>80</v>
      </c>
      <c r="D67" s="111"/>
      <c r="E67" s="118">
        <v>0</v>
      </c>
      <c r="F67" s="111"/>
      <c r="G67" s="108">
        <v>3</v>
      </c>
      <c r="H67" s="110"/>
      <c r="I67" s="110"/>
      <c r="J67" s="110">
        <v>12</v>
      </c>
      <c r="K67" s="110"/>
      <c r="L67" s="110">
        <v>0</v>
      </c>
      <c r="M67" s="110">
        <v>0</v>
      </c>
      <c r="N67" s="110">
        <v>3</v>
      </c>
      <c r="O67" s="110"/>
      <c r="P67" s="108">
        <v>26</v>
      </c>
      <c r="Q67" s="110"/>
      <c r="R67" s="110"/>
      <c r="S67" s="110"/>
      <c r="T67" s="110"/>
      <c r="U67" s="110"/>
      <c r="V67" s="110"/>
      <c r="W67" s="110">
        <v>12</v>
      </c>
      <c r="X67" s="110"/>
    </row>
    <row r="68" spans="1:24" ht="15.75">
      <c r="A68" s="125" t="s">
        <v>144</v>
      </c>
      <c r="B68" s="106" t="s">
        <v>145</v>
      </c>
      <c r="C68" s="121">
        <v>252</v>
      </c>
      <c r="D68" s="111"/>
      <c r="E68" s="118">
        <v>0</v>
      </c>
      <c r="F68" s="111"/>
      <c r="G68" s="108">
        <v>45</v>
      </c>
      <c r="H68" s="110"/>
      <c r="I68" s="110"/>
      <c r="J68" s="110">
        <v>31</v>
      </c>
      <c r="K68" s="110"/>
      <c r="L68" s="110">
        <v>6</v>
      </c>
      <c r="M68" s="110">
        <v>0</v>
      </c>
      <c r="N68" s="110">
        <v>51</v>
      </c>
      <c r="O68" s="110"/>
      <c r="P68" s="108">
        <v>82</v>
      </c>
      <c r="Q68" s="110"/>
      <c r="R68" s="110"/>
      <c r="S68" s="110"/>
      <c r="T68" s="110"/>
      <c r="U68" s="110"/>
      <c r="V68" s="110"/>
      <c r="W68" s="110">
        <v>0</v>
      </c>
      <c r="X68" s="110"/>
    </row>
    <row r="69" spans="1:24" ht="15.75">
      <c r="A69" s="127" t="s">
        <v>146</v>
      </c>
      <c r="B69" s="131" t="s">
        <v>147</v>
      </c>
      <c r="C69" s="117">
        <f>SUM(C70:C73)</f>
        <v>41</v>
      </c>
      <c r="D69" s="111"/>
      <c r="E69" s="117">
        <f>SUM(E70:E73)</f>
        <v>1</v>
      </c>
      <c r="F69" s="111"/>
      <c r="G69" s="116">
        <f>SUM(G70:G73)</f>
        <v>284</v>
      </c>
      <c r="H69" s="116">
        <f>SUM(H70:H73)</f>
        <v>0</v>
      </c>
      <c r="I69" s="116">
        <f>SUM(I70:I73)</f>
        <v>0</v>
      </c>
      <c r="J69" s="116">
        <f>SUM(J70:J73)</f>
        <v>74</v>
      </c>
      <c r="K69" s="117"/>
      <c r="L69" s="117">
        <f>SUM(L70:L73)</f>
        <v>21</v>
      </c>
      <c r="M69" s="117">
        <f>SUM(M70:M73)</f>
        <v>0</v>
      </c>
      <c r="N69" s="117">
        <f>SUM(N70:N73)</f>
        <v>22</v>
      </c>
      <c r="O69" s="110"/>
      <c r="P69" s="116">
        <f>SUM(P70:P73)</f>
        <v>317</v>
      </c>
      <c r="Q69" s="110"/>
      <c r="R69" s="110"/>
      <c r="S69" s="110"/>
      <c r="T69" s="110"/>
      <c r="U69" s="110"/>
      <c r="V69" s="110"/>
      <c r="W69" s="116">
        <f>SUM(W70:W73)</f>
        <v>70</v>
      </c>
      <c r="X69" s="110"/>
    </row>
    <row r="70" spans="1:24" ht="15.75">
      <c r="A70" s="125" t="s">
        <v>148</v>
      </c>
      <c r="B70" s="106" t="s">
        <v>149</v>
      </c>
      <c r="C70" s="110">
        <v>5</v>
      </c>
      <c r="D70" s="111"/>
      <c r="E70" s="110">
        <v>0</v>
      </c>
      <c r="F70" s="111"/>
      <c r="G70" s="108">
        <v>39</v>
      </c>
      <c r="H70" s="110"/>
      <c r="I70" s="110"/>
      <c r="J70" s="110">
        <v>23</v>
      </c>
      <c r="K70" s="110"/>
      <c r="L70" s="110">
        <v>1</v>
      </c>
      <c r="M70" s="110">
        <v>0</v>
      </c>
      <c r="N70" s="110">
        <v>0</v>
      </c>
      <c r="O70" s="110"/>
      <c r="P70" s="108">
        <v>56</v>
      </c>
      <c r="Q70" s="110"/>
      <c r="R70" s="110"/>
      <c r="S70" s="110"/>
      <c r="T70" s="110"/>
      <c r="U70" s="110"/>
      <c r="V70" s="110"/>
      <c r="W70" s="108">
        <v>47</v>
      </c>
      <c r="X70" s="110"/>
    </row>
    <row r="71" spans="1:24" ht="15.75">
      <c r="A71" s="125" t="s">
        <v>150</v>
      </c>
      <c r="B71" s="106" t="s">
        <v>151</v>
      </c>
      <c r="C71" s="110">
        <v>12</v>
      </c>
      <c r="D71" s="111"/>
      <c r="E71" s="110">
        <v>0</v>
      </c>
      <c r="F71" s="111"/>
      <c r="G71" s="108">
        <v>0</v>
      </c>
      <c r="H71" s="110"/>
      <c r="I71" s="110"/>
      <c r="J71" s="110">
        <v>10</v>
      </c>
      <c r="K71" s="110"/>
      <c r="L71" s="110">
        <v>2</v>
      </c>
      <c r="M71" s="110">
        <v>0</v>
      </c>
      <c r="N71" s="110">
        <v>11</v>
      </c>
      <c r="O71" s="110"/>
      <c r="P71" s="108">
        <v>24</v>
      </c>
      <c r="Q71" s="110"/>
      <c r="R71" s="110"/>
      <c r="S71" s="110"/>
      <c r="T71" s="110"/>
      <c r="U71" s="110"/>
      <c r="V71" s="110"/>
      <c r="W71" s="108">
        <v>0</v>
      </c>
      <c r="X71" s="110"/>
    </row>
    <row r="72" spans="1:24" ht="15.75">
      <c r="A72" s="125" t="s">
        <v>152</v>
      </c>
      <c r="B72" s="106" t="s">
        <v>153</v>
      </c>
      <c r="C72" s="110">
        <v>4</v>
      </c>
      <c r="D72" s="111"/>
      <c r="E72" s="110">
        <v>0</v>
      </c>
      <c r="F72" s="111"/>
      <c r="G72" s="108">
        <v>8</v>
      </c>
      <c r="H72" s="110"/>
      <c r="I72" s="110"/>
      <c r="J72" s="110">
        <v>8</v>
      </c>
      <c r="K72" s="110"/>
      <c r="L72" s="110">
        <v>1</v>
      </c>
      <c r="M72" s="110">
        <v>0</v>
      </c>
      <c r="N72" s="110">
        <v>1</v>
      </c>
      <c r="O72" s="110"/>
      <c r="P72" s="108">
        <v>16</v>
      </c>
      <c r="Q72" s="110"/>
      <c r="R72" s="110"/>
      <c r="S72" s="110"/>
      <c r="T72" s="110"/>
      <c r="U72" s="110"/>
      <c r="V72" s="110"/>
      <c r="W72" s="108">
        <v>0</v>
      </c>
      <c r="X72" s="110"/>
    </row>
    <row r="73" spans="1:24" ht="15.75">
      <c r="A73" s="125" t="s">
        <v>154</v>
      </c>
      <c r="B73" s="106" t="s">
        <v>155</v>
      </c>
      <c r="C73" s="110">
        <v>20</v>
      </c>
      <c r="D73" s="111"/>
      <c r="E73" s="110">
        <v>1</v>
      </c>
      <c r="F73" s="111"/>
      <c r="G73" s="108">
        <v>237</v>
      </c>
      <c r="H73" s="110"/>
      <c r="I73" s="110"/>
      <c r="J73" s="110">
        <v>33</v>
      </c>
      <c r="K73" s="110"/>
      <c r="L73" s="107">
        <v>17</v>
      </c>
      <c r="M73" s="110">
        <v>0</v>
      </c>
      <c r="N73" s="110">
        <v>10</v>
      </c>
      <c r="O73" s="110"/>
      <c r="P73" s="108">
        <v>221</v>
      </c>
      <c r="Q73" s="110"/>
      <c r="R73" s="110"/>
      <c r="S73" s="110"/>
      <c r="T73" s="110"/>
      <c r="U73" s="110"/>
      <c r="V73" s="110"/>
      <c r="W73" s="108">
        <v>23</v>
      </c>
      <c r="X73" s="110"/>
    </row>
    <row r="74" spans="1:24" ht="15.75">
      <c r="A74" s="127" t="s">
        <v>156</v>
      </c>
      <c r="B74" s="131" t="s">
        <v>157</v>
      </c>
      <c r="C74" s="117">
        <f>SUM(C75:C86)</f>
        <v>1104</v>
      </c>
      <c r="D74" s="111"/>
      <c r="E74" s="116">
        <f>SUM(E75:E86)</f>
        <v>31</v>
      </c>
      <c r="F74" s="111"/>
      <c r="G74" s="116">
        <f t="shared" ref="G74:N74" si="0">SUM(G75:G86)</f>
        <v>191</v>
      </c>
      <c r="H74" s="116">
        <f t="shared" si="0"/>
        <v>0</v>
      </c>
      <c r="I74" s="116">
        <f t="shared" si="0"/>
        <v>0</v>
      </c>
      <c r="J74" s="116">
        <f t="shared" si="0"/>
        <v>340</v>
      </c>
      <c r="K74" s="116">
        <f t="shared" si="0"/>
        <v>0</v>
      </c>
      <c r="L74" s="116">
        <f t="shared" si="0"/>
        <v>81</v>
      </c>
      <c r="M74" s="116">
        <f t="shared" si="0"/>
        <v>0</v>
      </c>
      <c r="N74" s="116">
        <f t="shared" si="0"/>
        <v>163</v>
      </c>
      <c r="O74" s="110"/>
      <c r="P74" s="116">
        <f>SUM(P75:P86)</f>
        <v>1208</v>
      </c>
      <c r="Q74" s="110"/>
      <c r="R74" s="110"/>
      <c r="S74" s="110"/>
      <c r="T74" s="110"/>
      <c r="U74" s="110"/>
      <c r="V74" s="110"/>
      <c r="W74" s="116">
        <f>SUM(W75:W86)</f>
        <v>60</v>
      </c>
      <c r="X74" s="110"/>
    </row>
    <row r="75" spans="1:24" ht="15.75">
      <c r="A75" s="125" t="s">
        <v>158</v>
      </c>
      <c r="B75" s="106" t="s">
        <v>159</v>
      </c>
      <c r="C75" s="110">
        <v>24</v>
      </c>
      <c r="D75" s="111"/>
      <c r="E75" s="118">
        <v>1</v>
      </c>
      <c r="F75" s="111"/>
      <c r="G75" s="108">
        <v>5</v>
      </c>
      <c r="H75" s="110"/>
      <c r="I75" s="110"/>
      <c r="J75" s="110">
        <v>0</v>
      </c>
      <c r="K75" s="110"/>
      <c r="L75" s="110">
        <v>4</v>
      </c>
      <c r="M75" s="110">
        <v>0</v>
      </c>
      <c r="N75" s="110">
        <v>0</v>
      </c>
      <c r="O75" s="110"/>
      <c r="P75" s="108">
        <v>50</v>
      </c>
      <c r="Q75" s="110"/>
      <c r="R75" s="110"/>
      <c r="S75" s="110"/>
      <c r="T75" s="110"/>
      <c r="U75" s="110"/>
      <c r="V75" s="110"/>
      <c r="W75" s="108">
        <v>0</v>
      </c>
      <c r="X75" s="110"/>
    </row>
    <row r="76" spans="1:24" ht="15.75">
      <c r="A76" s="125" t="s">
        <v>160</v>
      </c>
      <c r="B76" s="106" t="s">
        <v>161</v>
      </c>
      <c r="C76" s="110">
        <v>117</v>
      </c>
      <c r="D76" s="111"/>
      <c r="E76" s="118">
        <v>0</v>
      </c>
      <c r="F76" s="111"/>
      <c r="G76" s="108">
        <v>22</v>
      </c>
      <c r="H76" s="110"/>
      <c r="I76" s="110"/>
      <c r="J76" s="110">
        <v>27</v>
      </c>
      <c r="K76" s="110"/>
      <c r="L76" s="132">
        <v>8</v>
      </c>
      <c r="M76" s="110">
        <v>0</v>
      </c>
      <c r="N76" s="110">
        <v>34</v>
      </c>
      <c r="O76" s="110"/>
      <c r="P76" s="108">
        <v>58</v>
      </c>
      <c r="Q76" s="110"/>
      <c r="R76" s="110"/>
      <c r="S76" s="110"/>
      <c r="T76" s="110"/>
      <c r="U76" s="110"/>
      <c r="V76" s="110"/>
      <c r="W76" s="108">
        <v>0</v>
      </c>
      <c r="X76" s="110"/>
    </row>
    <row r="77" spans="1:24" ht="15.75">
      <c r="A77" s="125" t="s">
        <v>162</v>
      </c>
      <c r="B77" s="106" t="s">
        <v>163</v>
      </c>
      <c r="C77" s="110">
        <v>15</v>
      </c>
      <c r="D77" s="111"/>
      <c r="E77" s="118">
        <v>1</v>
      </c>
      <c r="F77" s="111"/>
      <c r="G77" s="108">
        <v>2</v>
      </c>
      <c r="H77" s="110"/>
      <c r="I77" s="110"/>
      <c r="J77" s="110">
        <v>5</v>
      </c>
      <c r="K77" s="110"/>
      <c r="L77" s="108">
        <v>2</v>
      </c>
      <c r="M77" s="110">
        <v>0</v>
      </c>
      <c r="N77" s="110">
        <v>12</v>
      </c>
      <c r="O77" s="110"/>
      <c r="P77" s="108">
        <v>20</v>
      </c>
      <c r="Q77" s="110"/>
      <c r="R77" s="110"/>
      <c r="S77" s="110"/>
      <c r="T77" s="110"/>
      <c r="U77" s="110"/>
      <c r="V77" s="110"/>
      <c r="W77" s="108">
        <v>13</v>
      </c>
      <c r="X77" s="110"/>
    </row>
    <row r="78" spans="1:24" ht="15.75">
      <c r="A78" s="128" t="s">
        <v>164</v>
      </c>
      <c r="B78" s="106" t="s">
        <v>165</v>
      </c>
      <c r="C78" s="110">
        <v>16</v>
      </c>
      <c r="D78" s="111"/>
      <c r="E78" s="118">
        <v>1</v>
      </c>
      <c r="F78" s="111"/>
      <c r="G78" s="108">
        <v>5</v>
      </c>
      <c r="H78" s="110"/>
      <c r="I78" s="110"/>
      <c r="J78" s="110">
        <v>10</v>
      </c>
      <c r="K78" s="110"/>
      <c r="L78" s="107">
        <v>3</v>
      </c>
      <c r="M78" s="110">
        <v>0</v>
      </c>
      <c r="N78" s="110">
        <v>11</v>
      </c>
      <c r="O78" s="110"/>
      <c r="P78" s="108">
        <v>0</v>
      </c>
      <c r="Q78" s="110"/>
      <c r="R78" s="110"/>
      <c r="S78" s="110"/>
      <c r="T78" s="110"/>
      <c r="U78" s="110"/>
      <c r="V78" s="110"/>
      <c r="W78" s="108">
        <v>0</v>
      </c>
      <c r="X78" s="110"/>
    </row>
    <row r="79" spans="1:24" ht="15.75">
      <c r="A79" s="128" t="s">
        <v>166</v>
      </c>
      <c r="B79" s="106" t="s">
        <v>167</v>
      </c>
      <c r="C79" s="110">
        <v>85</v>
      </c>
      <c r="D79" s="111"/>
      <c r="E79" s="118">
        <v>3</v>
      </c>
      <c r="F79" s="111"/>
      <c r="G79" s="108">
        <v>17</v>
      </c>
      <c r="H79" s="110"/>
      <c r="I79" s="110"/>
      <c r="J79" s="110">
        <v>33</v>
      </c>
      <c r="K79" s="110"/>
      <c r="L79" s="130">
        <v>5</v>
      </c>
      <c r="M79" s="110">
        <v>0</v>
      </c>
      <c r="N79" s="110">
        <v>15</v>
      </c>
      <c r="O79" s="110"/>
      <c r="P79" s="108">
        <v>63</v>
      </c>
      <c r="Q79" s="110"/>
      <c r="R79" s="110"/>
      <c r="S79" s="110"/>
      <c r="T79" s="110"/>
      <c r="U79" s="110"/>
      <c r="V79" s="110"/>
      <c r="W79" s="108">
        <v>24</v>
      </c>
      <c r="X79" s="110"/>
    </row>
    <row r="80" spans="1:24" ht="15.75">
      <c r="A80" s="128" t="s">
        <v>168</v>
      </c>
      <c r="B80" s="106" t="s">
        <v>169</v>
      </c>
      <c r="C80" s="110">
        <v>46</v>
      </c>
      <c r="D80" s="111"/>
      <c r="E80" s="118">
        <v>0</v>
      </c>
      <c r="F80" s="111"/>
      <c r="G80" s="108">
        <v>7</v>
      </c>
      <c r="H80" s="110"/>
      <c r="I80" s="110"/>
      <c r="J80" s="110">
        <v>5</v>
      </c>
      <c r="K80" s="110"/>
      <c r="L80" s="110">
        <v>14</v>
      </c>
      <c r="M80" s="110">
        <v>0</v>
      </c>
      <c r="N80" s="110">
        <v>11</v>
      </c>
      <c r="O80" s="110"/>
      <c r="P80" s="108">
        <v>78</v>
      </c>
      <c r="Q80" s="110"/>
      <c r="R80" s="110"/>
      <c r="S80" s="110"/>
      <c r="T80" s="110"/>
      <c r="U80" s="110"/>
      <c r="V80" s="110"/>
      <c r="W80" s="108">
        <v>23</v>
      </c>
      <c r="X80" s="110"/>
    </row>
    <row r="81" spans="1:24" ht="15.75">
      <c r="A81" s="128" t="s">
        <v>170</v>
      </c>
      <c r="B81" s="106" t="s">
        <v>171</v>
      </c>
      <c r="C81" s="110">
        <v>123</v>
      </c>
      <c r="D81" s="111"/>
      <c r="E81" s="118">
        <v>0</v>
      </c>
      <c r="F81" s="111"/>
      <c r="G81" s="108">
        <v>9</v>
      </c>
      <c r="H81" s="110"/>
      <c r="I81" s="110"/>
      <c r="J81" s="110">
        <v>90</v>
      </c>
      <c r="K81" s="110"/>
      <c r="L81" s="110">
        <v>15</v>
      </c>
      <c r="M81" s="110">
        <v>0</v>
      </c>
      <c r="N81" s="110">
        <v>28</v>
      </c>
      <c r="O81" s="110"/>
      <c r="P81" s="108">
        <v>286</v>
      </c>
      <c r="Q81" s="110"/>
      <c r="R81" s="110"/>
      <c r="S81" s="110"/>
      <c r="T81" s="110"/>
      <c r="U81" s="110"/>
      <c r="V81" s="110"/>
      <c r="W81" s="108">
        <v>0</v>
      </c>
      <c r="X81" s="110"/>
    </row>
    <row r="82" spans="1:24" ht="15.75">
      <c r="A82" s="128" t="s">
        <v>172</v>
      </c>
      <c r="B82" s="106" t="s">
        <v>173</v>
      </c>
      <c r="C82" s="110">
        <v>65</v>
      </c>
      <c r="D82" s="111"/>
      <c r="E82" s="118">
        <v>0</v>
      </c>
      <c r="F82" s="111"/>
      <c r="G82" s="108">
        <v>17</v>
      </c>
      <c r="H82" s="110"/>
      <c r="I82" s="110"/>
      <c r="J82" s="110">
        <v>4</v>
      </c>
      <c r="K82" s="110"/>
      <c r="L82" s="110">
        <v>0</v>
      </c>
      <c r="M82" s="110">
        <v>0</v>
      </c>
      <c r="N82" s="110">
        <v>2</v>
      </c>
      <c r="O82" s="110"/>
      <c r="P82" s="108">
        <v>49</v>
      </c>
      <c r="Q82" s="110"/>
      <c r="R82" s="110"/>
      <c r="S82" s="110"/>
      <c r="T82" s="110"/>
      <c r="U82" s="110"/>
      <c r="V82" s="110"/>
      <c r="W82" s="108">
        <v>0</v>
      </c>
      <c r="X82" s="110"/>
    </row>
    <row r="83" spans="1:24" ht="15.75">
      <c r="A83" s="128" t="s">
        <v>174</v>
      </c>
      <c r="B83" s="106" t="s">
        <v>175</v>
      </c>
      <c r="C83" s="110">
        <v>65</v>
      </c>
      <c r="D83" s="111"/>
      <c r="E83" s="118">
        <v>2</v>
      </c>
      <c r="F83" s="111"/>
      <c r="G83" s="108">
        <v>9</v>
      </c>
      <c r="H83" s="110"/>
      <c r="I83" s="110"/>
      <c r="J83" s="110">
        <v>0</v>
      </c>
      <c r="K83" s="110"/>
      <c r="L83" s="110">
        <v>3</v>
      </c>
      <c r="M83" s="110">
        <v>0</v>
      </c>
      <c r="N83" s="110">
        <v>0</v>
      </c>
      <c r="O83" s="110"/>
      <c r="P83" s="108">
        <v>47</v>
      </c>
      <c r="Q83" s="110"/>
      <c r="R83" s="110"/>
      <c r="S83" s="110"/>
      <c r="T83" s="110"/>
      <c r="U83" s="110"/>
      <c r="V83" s="110"/>
      <c r="W83" s="108">
        <v>0</v>
      </c>
      <c r="X83" s="110"/>
    </row>
    <row r="84" spans="1:24" ht="15.75">
      <c r="A84" s="128" t="s">
        <v>176</v>
      </c>
      <c r="B84" s="106" t="s">
        <v>177</v>
      </c>
      <c r="C84" s="110">
        <v>62</v>
      </c>
      <c r="D84" s="111"/>
      <c r="E84" s="118">
        <v>7</v>
      </c>
      <c r="F84" s="111"/>
      <c r="G84" s="108">
        <v>21</v>
      </c>
      <c r="H84" s="110"/>
      <c r="I84" s="110"/>
      <c r="J84" s="110">
        <v>25</v>
      </c>
      <c r="K84" s="110"/>
      <c r="L84" s="110">
        <v>2</v>
      </c>
      <c r="M84" s="110">
        <v>0</v>
      </c>
      <c r="N84" s="110">
        <v>15</v>
      </c>
      <c r="O84" s="110"/>
      <c r="P84" s="108">
        <v>59</v>
      </c>
      <c r="Q84" s="110"/>
      <c r="R84" s="110"/>
      <c r="S84" s="110"/>
      <c r="T84" s="110"/>
      <c r="U84" s="110"/>
      <c r="V84" s="110"/>
      <c r="W84" s="108">
        <v>0</v>
      </c>
      <c r="X84" s="110"/>
    </row>
    <row r="85" spans="1:24" ht="15.75">
      <c r="A85" s="128" t="s">
        <v>178</v>
      </c>
      <c r="B85" s="106" t="s">
        <v>179</v>
      </c>
      <c r="C85" s="164">
        <v>486</v>
      </c>
      <c r="D85" s="111"/>
      <c r="E85" s="118">
        <v>12</v>
      </c>
      <c r="F85" s="111"/>
      <c r="G85" s="108">
        <v>72</v>
      </c>
      <c r="H85" s="110"/>
      <c r="I85" s="110"/>
      <c r="J85" s="164">
        <v>141</v>
      </c>
      <c r="K85" s="110"/>
      <c r="L85" s="133">
        <v>10</v>
      </c>
      <c r="M85" s="110">
        <v>0</v>
      </c>
      <c r="N85" s="164">
        <v>35</v>
      </c>
      <c r="O85" s="110"/>
      <c r="P85" s="108">
        <v>228</v>
      </c>
      <c r="Q85" s="110"/>
      <c r="R85" s="110"/>
      <c r="S85" s="110"/>
      <c r="T85" s="110"/>
      <c r="U85" s="110"/>
      <c r="V85" s="110"/>
      <c r="W85" s="108">
        <v>0</v>
      </c>
      <c r="X85" s="110"/>
    </row>
    <row r="86" spans="1:24" ht="15.75">
      <c r="A86" s="128" t="s">
        <v>180</v>
      </c>
      <c r="B86" s="106" t="s">
        <v>181</v>
      </c>
      <c r="C86" s="164"/>
      <c r="D86" s="111"/>
      <c r="E86" s="118">
        <v>4</v>
      </c>
      <c r="F86" s="111"/>
      <c r="G86" s="108">
        <v>5</v>
      </c>
      <c r="H86" s="110"/>
      <c r="I86" s="110"/>
      <c r="J86" s="164"/>
      <c r="K86" s="110"/>
      <c r="L86" s="133">
        <v>15</v>
      </c>
      <c r="M86" s="110">
        <v>0</v>
      </c>
      <c r="N86" s="164"/>
      <c r="O86" s="110"/>
      <c r="P86" s="108">
        <v>270</v>
      </c>
      <c r="Q86" s="110"/>
      <c r="R86" s="110"/>
      <c r="S86" s="110"/>
      <c r="T86" s="110"/>
      <c r="U86" s="110"/>
      <c r="V86" s="110"/>
      <c r="W86" s="108">
        <v>0</v>
      </c>
      <c r="X86" s="110"/>
    </row>
    <row r="87" spans="1:24" ht="15.75">
      <c r="A87" s="134" t="s">
        <v>182</v>
      </c>
      <c r="B87" s="114" t="s">
        <v>183</v>
      </c>
      <c r="C87" s="117">
        <f>SUM(C88:C93)</f>
        <v>162</v>
      </c>
      <c r="D87" s="111"/>
      <c r="E87" s="117">
        <f>SUM(E88:E96)</f>
        <v>5</v>
      </c>
      <c r="F87" s="111"/>
      <c r="G87" s="116">
        <f t="shared" ref="G87:N87" si="1">SUM(G88:G96)</f>
        <v>95</v>
      </c>
      <c r="H87" s="116">
        <f t="shared" si="1"/>
        <v>0</v>
      </c>
      <c r="I87" s="116">
        <f t="shared" si="1"/>
        <v>0</v>
      </c>
      <c r="J87" s="116">
        <f t="shared" si="1"/>
        <v>535</v>
      </c>
      <c r="K87" s="116">
        <f t="shared" si="1"/>
        <v>0</v>
      </c>
      <c r="L87" s="116">
        <f t="shared" si="1"/>
        <v>26</v>
      </c>
      <c r="M87" s="116">
        <f t="shared" si="1"/>
        <v>0</v>
      </c>
      <c r="N87" s="116">
        <f t="shared" si="1"/>
        <v>158</v>
      </c>
      <c r="O87" s="110"/>
      <c r="P87" s="116">
        <f>SUM(P88:P96)</f>
        <v>382</v>
      </c>
      <c r="Q87" s="110"/>
      <c r="R87" s="110"/>
      <c r="S87" s="110"/>
      <c r="T87" s="110"/>
      <c r="U87" s="110"/>
      <c r="V87" s="110"/>
      <c r="W87" s="116">
        <f>SUM(W88:W96)</f>
        <v>163</v>
      </c>
      <c r="X87" s="110"/>
    </row>
    <row r="88" spans="1:24" ht="15.75">
      <c r="A88" s="109" t="s">
        <v>184</v>
      </c>
      <c r="B88" s="106" t="s">
        <v>185</v>
      </c>
      <c r="C88" s="110">
        <v>32</v>
      </c>
      <c r="D88" s="111"/>
      <c r="E88" s="110">
        <v>0</v>
      </c>
      <c r="F88" s="111"/>
      <c r="G88" s="108">
        <v>17</v>
      </c>
      <c r="H88" s="110"/>
      <c r="I88" s="110"/>
      <c r="J88" s="110">
        <v>51</v>
      </c>
      <c r="K88" s="110"/>
      <c r="L88" s="110">
        <v>9</v>
      </c>
      <c r="M88" s="110">
        <v>0</v>
      </c>
      <c r="N88" s="110">
        <v>30</v>
      </c>
      <c r="O88" s="110"/>
      <c r="P88" s="108">
        <v>164</v>
      </c>
      <c r="Q88" s="110"/>
      <c r="R88" s="110"/>
      <c r="S88" s="110"/>
      <c r="T88" s="110"/>
      <c r="U88" s="110"/>
      <c r="V88" s="110"/>
      <c r="W88" s="108">
        <v>0</v>
      </c>
      <c r="X88" s="110"/>
    </row>
    <row r="89" spans="1:24" ht="15.75">
      <c r="A89" s="109" t="s">
        <v>186</v>
      </c>
      <c r="B89" s="106" t="s">
        <v>72</v>
      </c>
      <c r="C89" s="110">
        <v>25</v>
      </c>
      <c r="D89" s="111"/>
      <c r="E89" s="110">
        <v>1</v>
      </c>
      <c r="F89" s="111"/>
      <c r="G89" s="108">
        <v>36</v>
      </c>
      <c r="H89" s="110"/>
      <c r="I89" s="110"/>
      <c r="J89" s="110">
        <v>168</v>
      </c>
      <c r="K89" s="110"/>
      <c r="L89" s="110">
        <v>5</v>
      </c>
      <c r="M89" s="110">
        <v>0</v>
      </c>
      <c r="N89" s="110">
        <v>32</v>
      </c>
      <c r="O89" s="110"/>
      <c r="P89" s="108">
        <v>42</v>
      </c>
      <c r="Q89" s="110"/>
      <c r="R89" s="110"/>
      <c r="S89" s="110"/>
      <c r="T89" s="110"/>
      <c r="U89" s="110"/>
      <c r="V89" s="110"/>
      <c r="W89" s="108">
        <v>56</v>
      </c>
      <c r="X89" s="110"/>
    </row>
    <row r="90" spans="1:24" ht="15.75">
      <c r="A90" s="109" t="s">
        <v>187</v>
      </c>
      <c r="B90" s="106" t="s">
        <v>188</v>
      </c>
      <c r="C90" s="110">
        <v>14</v>
      </c>
      <c r="D90" s="111"/>
      <c r="E90" s="110">
        <v>1</v>
      </c>
      <c r="F90" s="111"/>
      <c r="G90" s="108">
        <v>8</v>
      </c>
      <c r="H90" s="110"/>
      <c r="I90" s="110"/>
      <c r="J90" s="110">
        <v>64</v>
      </c>
      <c r="K90" s="110"/>
      <c r="L90" s="110">
        <v>4</v>
      </c>
      <c r="M90" s="110">
        <v>0</v>
      </c>
      <c r="N90" s="110">
        <v>16</v>
      </c>
      <c r="O90" s="110"/>
      <c r="P90" s="108">
        <v>27</v>
      </c>
      <c r="Q90" s="110"/>
      <c r="R90" s="110"/>
      <c r="S90" s="110"/>
      <c r="T90" s="110"/>
      <c r="U90" s="110"/>
      <c r="V90" s="110"/>
      <c r="W90" s="108">
        <v>35</v>
      </c>
      <c r="X90" s="110"/>
    </row>
    <row r="91" spans="1:24" ht="15.75">
      <c r="A91" s="109" t="s">
        <v>189</v>
      </c>
      <c r="B91" s="106" t="s">
        <v>190</v>
      </c>
      <c r="C91" s="110">
        <v>19</v>
      </c>
      <c r="D91" s="111"/>
      <c r="E91" s="110">
        <v>1</v>
      </c>
      <c r="F91" s="111"/>
      <c r="G91" s="108">
        <v>8</v>
      </c>
      <c r="H91" s="110"/>
      <c r="I91" s="110"/>
      <c r="J91" s="110">
        <v>90</v>
      </c>
      <c r="K91" s="110"/>
      <c r="L91" s="110">
        <v>0</v>
      </c>
      <c r="M91" s="110">
        <v>0</v>
      </c>
      <c r="N91" s="110">
        <v>36</v>
      </c>
      <c r="O91" s="110"/>
      <c r="P91" s="108">
        <v>37</v>
      </c>
      <c r="Q91" s="110"/>
      <c r="R91" s="110"/>
      <c r="S91" s="110"/>
      <c r="T91" s="110"/>
      <c r="U91" s="110"/>
      <c r="V91" s="110"/>
      <c r="W91" s="108">
        <v>32</v>
      </c>
      <c r="X91" s="110"/>
    </row>
    <row r="92" spans="1:24" ht="15.75">
      <c r="A92" s="109" t="s">
        <v>191</v>
      </c>
      <c r="B92" s="106" t="s">
        <v>192</v>
      </c>
      <c r="C92" s="110">
        <v>8</v>
      </c>
      <c r="D92" s="111"/>
      <c r="E92" s="110">
        <v>0</v>
      </c>
      <c r="F92" s="111"/>
      <c r="G92" s="108">
        <v>4</v>
      </c>
      <c r="H92" s="110"/>
      <c r="I92" s="110"/>
      <c r="J92" s="110">
        <v>44</v>
      </c>
      <c r="K92" s="110"/>
      <c r="L92" s="110">
        <v>1</v>
      </c>
      <c r="M92" s="110">
        <v>0</v>
      </c>
      <c r="N92" s="110">
        <v>12</v>
      </c>
      <c r="O92" s="110"/>
      <c r="P92" s="108">
        <v>15</v>
      </c>
      <c r="Q92" s="110"/>
      <c r="R92" s="110"/>
      <c r="S92" s="110"/>
      <c r="T92" s="110"/>
      <c r="U92" s="110"/>
      <c r="V92" s="110"/>
      <c r="W92" s="108">
        <v>9</v>
      </c>
      <c r="X92" s="110"/>
    </row>
    <row r="93" spans="1:24" ht="15.75">
      <c r="A93" s="109" t="s">
        <v>193</v>
      </c>
      <c r="B93" s="106" t="s">
        <v>194</v>
      </c>
      <c r="C93" s="164">
        <v>64</v>
      </c>
      <c r="D93" s="111"/>
      <c r="E93" s="110">
        <v>1</v>
      </c>
      <c r="F93" s="111"/>
      <c r="G93" s="108">
        <v>9</v>
      </c>
      <c r="H93" s="110"/>
      <c r="I93" s="110"/>
      <c r="J93" s="164">
        <v>118</v>
      </c>
      <c r="K93" s="110"/>
      <c r="L93" s="110">
        <v>1</v>
      </c>
      <c r="M93" s="110">
        <v>0</v>
      </c>
      <c r="N93" s="164">
        <v>32</v>
      </c>
      <c r="O93" s="110"/>
      <c r="P93" s="108">
        <v>29</v>
      </c>
      <c r="Q93" s="110"/>
      <c r="R93" s="110"/>
      <c r="S93" s="110"/>
      <c r="T93" s="110"/>
      <c r="U93" s="110"/>
      <c r="V93" s="110"/>
      <c r="W93" s="108">
        <v>12</v>
      </c>
      <c r="X93" s="110"/>
    </row>
    <row r="94" spans="1:24" ht="15.75">
      <c r="A94" s="109" t="s">
        <v>195</v>
      </c>
      <c r="B94" s="106" t="s">
        <v>196</v>
      </c>
      <c r="C94" s="164"/>
      <c r="D94" s="111"/>
      <c r="E94" s="110">
        <v>0</v>
      </c>
      <c r="F94" s="111"/>
      <c r="G94" s="108">
        <v>2</v>
      </c>
      <c r="H94" s="110"/>
      <c r="I94" s="110"/>
      <c r="J94" s="164"/>
      <c r="K94" s="110"/>
      <c r="L94" s="110">
        <v>2</v>
      </c>
      <c r="M94" s="110">
        <v>0</v>
      </c>
      <c r="N94" s="164"/>
      <c r="O94" s="110"/>
      <c r="P94" s="108">
        <v>20</v>
      </c>
      <c r="Q94" s="110"/>
      <c r="R94" s="110"/>
      <c r="S94" s="110"/>
      <c r="T94" s="110"/>
      <c r="U94" s="110"/>
      <c r="V94" s="110"/>
      <c r="W94" s="108">
        <v>0</v>
      </c>
      <c r="X94" s="110"/>
    </row>
    <row r="95" spans="1:24" ht="15.75">
      <c r="A95" s="109" t="s">
        <v>197</v>
      </c>
      <c r="B95" s="106" t="s">
        <v>198</v>
      </c>
      <c r="C95" s="164"/>
      <c r="D95" s="111"/>
      <c r="E95" s="110">
        <v>0</v>
      </c>
      <c r="F95" s="111"/>
      <c r="G95" s="108">
        <v>7</v>
      </c>
      <c r="H95" s="110"/>
      <c r="I95" s="110"/>
      <c r="J95" s="164"/>
      <c r="K95" s="110"/>
      <c r="L95" s="110">
        <v>2</v>
      </c>
      <c r="M95" s="110">
        <v>0</v>
      </c>
      <c r="N95" s="164"/>
      <c r="O95" s="110"/>
      <c r="P95" s="108">
        <v>21</v>
      </c>
      <c r="Q95" s="110"/>
      <c r="R95" s="110"/>
      <c r="S95" s="110"/>
      <c r="T95" s="110"/>
      <c r="U95" s="110"/>
      <c r="V95" s="110"/>
      <c r="W95" s="108">
        <v>4</v>
      </c>
      <c r="X95" s="110"/>
    </row>
    <row r="96" spans="1:24" ht="15.75">
      <c r="A96" s="109" t="s">
        <v>199</v>
      </c>
      <c r="B96" s="106" t="s">
        <v>200</v>
      </c>
      <c r="C96" s="164"/>
      <c r="D96" s="111"/>
      <c r="E96" s="110">
        <v>1</v>
      </c>
      <c r="F96" s="111"/>
      <c r="G96" s="108">
        <v>4</v>
      </c>
      <c r="H96" s="110"/>
      <c r="I96" s="110"/>
      <c r="J96" s="164"/>
      <c r="K96" s="110"/>
      <c r="L96" s="110">
        <v>2</v>
      </c>
      <c r="M96" s="110">
        <v>0</v>
      </c>
      <c r="N96" s="164"/>
      <c r="O96" s="110"/>
      <c r="P96" s="108">
        <v>27</v>
      </c>
      <c r="Q96" s="110"/>
      <c r="R96" s="110"/>
      <c r="S96" s="110"/>
      <c r="T96" s="110"/>
      <c r="U96" s="110"/>
      <c r="V96" s="110"/>
      <c r="W96" s="108">
        <v>15</v>
      </c>
      <c r="X96" s="110"/>
    </row>
    <row r="97" spans="1:24" ht="15.75">
      <c r="A97" s="109" t="s">
        <v>201</v>
      </c>
      <c r="B97" s="101" t="s">
        <v>202</v>
      </c>
      <c r="C97" s="117">
        <f>SUM(C98:C103)</f>
        <v>253</v>
      </c>
      <c r="D97" s="111"/>
      <c r="E97" s="117">
        <f>SUM(E98:E104)</f>
        <v>5</v>
      </c>
      <c r="F97" s="111"/>
      <c r="G97" s="116">
        <f t="shared" ref="G97:N97" si="2">SUM(G98:G104)</f>
        <v>106</v>
      </c>
      <c r="H97" s="116">
        <f t="shared" si="2"/>
        <v>0</v>
      </c>
      <c r="I97" s="116">
        <f t="shared" si="2"/>
        <v>0</v>
      </c>
      <c r="J97" s="116">
        <f t="shared" si="2"/>
        <v>433</v>
      </c>
      <c r="K97" s="116">
        <f t="shared" si="2"/>
        <v>0</v>
      </c>
      <c r="L97" s="116">
        <f t="shared" si="2"/>
        <v>18</v>
      </c>
      <c r="M97" s="116">
        <f t="shared" si="2"/>
        <v>0</v>
      </c>
      <c r="N97" s="116">
        <f t="shared" si="2"/>
        <v>140</v>
      </c>
      <c r="O97" s="110"/>
      <c r="P97" s="116">
        <f>SUM(P98:P104)</f>
        <v>212</v>
      </c>
      <c r="Q97" s="110"/>
      <c r="R97" s="110"/>
      <c r="S97" s="110"/>
      <c r="T97" s="110"/>
      <c r="U97" s="110"/>
      <c r="V97" s="110"/>
      <c r="W97" s="116">
        <f>SUM(W98:W104)</f>
        <v>33</v>
      </c>
      <c r="X97" s="110"/>
    </row>
    <row r="98" spans="1:24" ht="15.75">
      <c r="A98" s="109" t="s">
        <v>203</v>
      </c>
      <c r="B98" s="106" t="s">
        <v>204</v>
      </c>
      <c r="C98" s="110">
        <v>51</v>
      </c>
      <c r="D98" s="111"/>
      <c r="E98" s="110">
        <v>3</v>
      </c>
      <c r="F98" s="111"/>
      <c r="G98" s="108">
        <v>5</v>
      </c>
      <c r="H98" s="110"/>
      <c r="I98" s="110"/>
      <c r="J98" s="110">
        <v>50</v>
      </c>
      <c r="K98" s="110"/>
      <c r="L98" s="110">
        <v>3</v>
      </c>
      <c r="M98" s="110">
        <v>0</v>
      </c>
      <c r="N98" s="110">
        <v>17</v>
      </c>
      <c r="O98" s="110"/>
      <c r="P98" s="108">
        <v>11</v>
      </c>
      <c r="Q98" s="110"/>
      <c r="R98" s="110"/>
      <c r="S98" s="110"/>
      <c r="T98" s="110"/>
      <c r="U98" s="110"/>
      <c r="V98" s="110"/>
      <c r="W98" s="108">
        <v>10</v>
      </c>
      <c r="X98" s="110"/>
    </row>
    <row r="99" spans="1:24" ht="15.75">
      <c r="A99" s="109" t="s">
        <v>205</v>
      </c>
      <c r="B99" s="106" t="s">
        <v>206</v>
      </c>
      <c r="C99" s="110">
        <v>18</v>
      </c>
      <c r="D99" s="111"/>
      <c r="E99" s="110">
        <v>1</v>
      </c>
      <c r="F99" s="111"/>
      <c r="G99" s="108">
        <v>3</v>
      </c>
      <c r="H99" s="110"/>
      <c r="I99" s="110"/>
      <c r="J99" s="110">
        <v>42</v>
      </c>
      <c r="K99" s="110"/>
      <c r="L99" s="110">
        <v>0</v>
      </c>
      <c r="M99" s="110">
        <v>0</v>
      </c>
      <c r="N99" s="110">
        <v>15</v>
      </c>
      <c r="O99" s="110"/>
      <c r="P99" s="108">
        <v>20</v>
      </c>
      <c r="Q99" s="110"/>
      <c r="R99" s="110"/>
      <c r="S99" s="110"/>
      <c r="T99" s="110"/>
      <c r="U99" s="110"/>
      <c r="V99" s="110"/>
      <c r="W99" s="108">
        <v>0</v>
      </c>
      <c r="X99" s="110"/>
    </row>
    <row r="100" spans="1:24" ht="15.75">
      <c r="A100" s="109" t="s">
        <v>207</v>
      </c>
      <c r="B100" s="106" t="s">
        <v>208</v>
      </c>
      <c r="C100" s="110">
        <v>24</v>
      </c>
      <c r="D100" s="111"/>
      <c r="E100" s="110">
        <v>0</v>
      </c>
      <c r="F100" s="111"/>
      <c r="G100" s="108">
        <v>4</v>
      </c>
      <c r="H100" s="110"/>
      <c r="I100" s="110"/>
      <c r="J100" s="110">
        <v>55</v>
      </c>
      <c r="K100" s="110"/>
      <c r="L100" s="110">
        <v>1</v>
      </c>
      <c r="M100" s="110">
        <v>0</v>
      </c>
      <c r="N100" s="110">
        <v>15</v>
      </c>
      <c r="O100" s="110"/>
      <c r="P100" s="108">
        <v>3</v>
      </c>
      <c r="Q100" s="110"/>
      <c r="R100" s="110"/>
      <c r="S100" s="110"/>
      <c r="T100" s="110"/>
      <c r="U100" s="110"/>
      <c r="V100" s="110"/>
      <c r="W100" s="108">
        <v>0</v>
      </c>
      <c r="X100" s="110"/>
    </row>
    <row r="101" spans="1:24" ht="15.75">
      <c r="A101" s="109" t="s">
        <v>209</v>
      </c>
      <c r="B101" s="106" t="s">
        <v>210</v>
      </c>
      <c r="C101" s="110">
        <v>22</v>
      </c>
      <c r="D101" s="111"/>
      <c r="E101" s="110">
        <v>0</v>
      </c>
      <c r="F101" s="111"/>
      <c r="G101" s="108">
        <v>12</v>
      </c>
      <c r="H101" s="110"/>
      <c r="I101" s="110"/>
      <c r="J101" s="110">
        <v>19</v>
      </c>
      <c r="K101" s="110"/>
      <c r="L101" s="110">
        <v>1</v>
      </c>
      <c r="M101" s="110">
        <v>0</v>
      </c>
      <c r="N101" s="110">
        <v>11</v>
      </c>
      <c r="O101" s="110"/>
      <c r="P101" s="108">
        <v>7</v>
      </c>
      <c r="Q101" s="110"/>
      <c r="R101" s="110"/>
      <c r="S101" s="110"/>
      <c r="T101" s="110"/>
      <c r="U101" s="110"/>
      <c r="V101" s="110"/>
      <c r="W101" s="108">
        <v>0</v>
      </c>
      <c r="X101" s="110"/>
    </row>
    <row r="102" spans="1:24" ht="15.75">
      <c r="A102" s="109" t="s">
        <v>211</v>
      </c>
      <c r="B102" s="106" t="s">
        <v>212</v>
      </c>
      <c r="C102" s="110">
        <v>12</v>
      </c>
      <c r="D102" s="111"/>
      <c r="E102" s="110">
        <v>0</v>
      </c>
      <c r="F102" s="111"/>
      <c r="G102" s="108">
        <v>9</v>
      </c>
      <c r="H102" s="110"/>
      <c r="I102" s="110"/>
      <c r="J102" s="110">
        <v>17</v>
      </c>
      <c r="K102" s="110"/>
      <c r="L102" s="110">
        <v>1</v>
      </c>
      <c r="M102" s="110">
        <v>0</v>
      </c>
      <c r="N102" s="110">
        <v>7</v>
      </c>
      <c r="O102" s="110"/>
      <c r="P102" s="108">
        <v>10</v>
      </c>
      <c r="Q102" s="110"/>
      <c r="R102" s="110"/>
      <c r="S102" s="110"/>
      <c r="T102" s="110"/>
      <c r="U102" s="110"/>
      <c r="V102" s="110"/>
      <c r="W102" s="108">
        <v>6</v>
      </c>
      <c r="X102" s="110"/>
    </row>
    <row r="103" spans="1:24" ht="15.75">
      <c r="A103" s="109" t="s">
        <v>213</v>
      </c>
      <c r="B103" s="106" t="s">
        <v>214</v>
      </c>
      <c r="C103" s="164">
        <v>126</v>
      </c>
      <c r="D103" s="111"/>
      <c r="E103" s="110">
        <v>1</v>
      </c>
      <c r="F103" s="111"/>
      <c r="G103" s="108">
        <v>70</v>
      </c>
      <c r="H103" s="110"/>
      <c r="I103" s="110"/>
      <c r="J103" s="164">
        <v>250</v>
      </c>
      <c r="K103" s="110"/>
      <c r="L103" s="110">
        <v>12</v>
      </c>
      <c r="M103" s="110">
        <v>0</v>
      </c>
      <c r="N103" s="164">
        <v>75</v>
      </c>
      <c r="O103" s="110"/>
      <c r="P103" s="108">
        <v>146</v>
      </c>
      <c r="Q103" s="110"/>
      <c r="R103" s="110"/>
      <c r="S103" s="110"/>
      <c r="T103" s="110"/>
      <c r="U103" s="110"/>
      <c r="V103" s="110"/>
      <c r="W103" s="108">
        <v>16</v>
      </c>
      <c r="X103" s="110"/>
    </row>
    <row r="104" spans="1:24" ht="15.75">
      <c r="A104" s="109" t="s">
        <v>215</v>
      </c>
      <c r="B104" s="106" t="s">
        <v>216</v>
      </c>
      <c r="C104" s="164"/>
      <c r="D104" s="111"/>
      <c r="E104" s="110">
        <v>0</v>
      </c>
      <c r="F104" s="111"/>
      <c r="G104" s="108">
        <v>3</v>
      </c>
      <c r="H104" s="110"/>
      <c r="I104" s="110"/>
      <c r="J104" s="164"/>
      <c r="K104" s="110"/>
      <c r="L104" s="110">
        <v>0</v>
      </c>
      <c r="M104" s="110">
        <v>0</v>
      </c>
      <c r="N104" s="164"/>
      <c r="O104" s="110"/>
      <c r="P104" s="108">
        <v>15</v>
      </c>
      <c r="Q104" s="110"/>
      <c r="R104" s="110"/>
      <c r="S104" s="110"/>
      <c r="T104" s="110"/>
      <c r="U104" s="110"/>
      <c r="V104" s="110"/>
      <c r="W104" s="108">
        <v>1</v>
      </c>
      <c r="X104" s="110"/>
    </row>
    <row r="105" spans="1:24" ht="15.75">
      <c r="A105" s="134" t="s">
        <v>217</v>
      </c>
      <c r="B105" s="114" t="s">
        <v>218</v>
      </c>
      <c r="C105" s="117">
        <f>SUM(C106:C112)</f>
        <v>244</v>
      </c>
      <c r="D105" s="111"/>
      <c r="E105" s="117">
        <f>SUM(E106:E117)</f>
        <v>0</v>
      </c>
      <c r="F105" s="111"/>
      <c r="G105" s="116">
        <f t="shared" ref="G105:N105" si="3">SUM(G106:G117)</f>
        <v>57</v>
      </c>
      <c r="H105" s="116">
        <f t="shared" si="3"/>
        <v>0</v>
      </c>
      <c r="I105" s="116">
        <f t="shared" si="3"/>
        <v>0</v>
      </c>
      <c r="J105" s="116">
        <f t="shared" si="3"/>
        <v>207</v>
      </c>
      <c r="K105" s="116">
        <f t="shared" si="3"/>
        <v>0</v>
      </c>
      <c r="L105" s="116">
        <f t="shared" si="3"/>
        <v>6</v>
      </c>
      <c r="M105" s="116">
        <f t="shared" si="3"/>
        <v>0</v>
      </c>
      <c r="N105" s="116">
        <f t="shared" si="3"/>
        <v>71</v>
      </c>
      <c r="O105" s="110"/>
      <c r="P105" s="116">
        <f>SUM(P106:P117)</f>
        <v>209</v>
      </c>
      <c r="Q105" s="110"/>
      <c r="R105" s="110"/>
      <c r="S105" s="110"/>
      <c r="T105" s="110"/>
      <c r="U105" s="110"/>
      <c r="V105" s="110"/>
      <c r="W105" s="116">
        <f>SUM(W106:W117)</f>
        <v>10</v>
      </c>
      <c r="X105" s="110"/>
    </row>
    <row r="106" spans="1:24" ht="15.75">
      <c r="A106" s="109" t="s">
        <v>219</v>
      </c>
      <c r="B106" s="106" t="s">
        <v>220</v>
      </c>
      <c r="C106" s="110">
        <v>12</v>
      </c>
      <c r="D106" s="111"/>
      <c r="E106" s="110">
        <v>0</v>
      </c>
      <c r="F106" s="111"/>
      <c r="G106" s="108">
        <v>5</v>
      </c>
      <c r="H106" s="110"/>
      <c r="I106" s="110"/>
      <c r="J106" s="110">
        <v>12</v>
      </c>
      <c r="K106" s="110"/>
      <c r="L106" s="110">
        <v>1</v>
      </c>
      <c r="M106" s="110">
        <v>0</v>
      </c>
      <c r="N106" s="110">
        <v>4</v>
      </c>
      <c r="O106" s="110"/>
      <c r="P106" s="108">
        <v>9</v>
      </c>
      <c r="Q106" s="110"/>
      <c r="R106" s="110"/>
      <c r="S106" s="110"/>
      <c r="T106" s="110"/>
      <c r="U106" s="110"/>
      <c r="V106" s="110"/>
      <c r="W106" s="108">
        <v>0</v>
      </c>
      <c r="X106" s="110"/>
    </row>
    <row r="107" spans="1:24" ht="15.75">
      <c r="A107" s="109" t="s">
        <v>221</v>
      </c>
      <c r="B107" s="106" t="s">
        <v>222</v>
      </c>
      <c r="C107" s="110">
        <v>32</v>
      </c>
      <c r="D107" s="111"/>
      <c r="E107" s="110">
        <v>0</v>
      </c>
      <c r="F107" s="111"/>
      <c r="G107" s="108">
        <v>28</v>
      </c>
      <c r="H107" s="110"/>
      <c r="I107" s="110"/>
      <c r="J107" s="110">
        <v>37</v>
      </c>
      <c r="K107" s="110"/>
      <c r="L107" s="110">
        <v>1</v>
      </c>
      <c r="M107" s="110">
        <v>0</v>
      </c>
      <c r="N107" s="110">
        <v>0</v>
      </c>
      <c r="O107" s="110"/>
      <c r="P107" s="108">
        <v>50</v>
      </c>
      <c r="Q107" s="110"/>
      <c r="R107" s="110"/>
      <c r="S107" s="110"/>
      <c r="T107" s="110"/>
      <c r="U107" s="110"/>
      <c r="V107" s="110"/>
      <c r="W107" s="108">
        <v>10</v>
      </c>
      <c r="X107" s="110"/>
    </row>
    <row r="108" spans="1:24" ht="15.75">
      <c r="A108" s="109" t="s">
        <v>223</v>
      </c>
      <c r="B108" s="106" t="s">
        <v>224</v>
      </c>
      <c r="C108" s="110">
        <v>45</v>
      </c>
      <c r="D108" s="111"/>
      <c r="E108" s="110">
        <v>0</v>
      </c>
      <c r="F108" s="111"/>
      <c r="G108" s="108">
        <v>5</v>
      </c>
      <c r="H108" s="110"/>
      <c r="I108" s="110"/>
      <c r="J108" s="110">
        <v>89</v>
      </c>
      <c r="K108" s="110"/>
      <c r="L108" s="110">
        <v>1</v>
      </c>
      <c r="M108" s="110">
        <v>0</v>
      </c>
      <c r="N108" s="110">
        <v>41</v>
      </c>
      <c r="O108" s="110"/>
      <c r="P108" s="108">
        <v>55</v>
      </c>
      <c r="Q108" s="110"/>
      <c r="R108" s="110"/>
      <c r="S108" s="110"/>
      <c r="T108" s="110"/>
      <c r="U108" s="110"/>
      <c r="V108" s="110"/>
      <c r="W108" s="108">
        <v>0</v>
      </c>
      <c r="X108" s="110"/>
    </row>
    <row r="109" spans="1:24" ht="15.75">
      <c r="A109" s="109" t="s">
        <v>225</v>
      </c>
      <c r="B109" s="106" t="s">
        <v>226</v>
      </c>
      <c r="C109" s="110">
        <v>41</v>
      </c>
      <c r="D109" s="111"/>
      <c r="E109" s="110">
        <v>0</v>
      </c>
      <c r="F109" s="111"/>
      <c r="G109" s="108">
        <v>1</v>
      </c>
      <c r="H109" s="110"/>
      <c r="I109" s="110"/>
      <c r="J109" s="110">
        <v>6</v>
      </c>
      <c r="K109" s="110"/>
      <c r="L109" s="110">
        <v>1</v>
      </c>
      <c r="M109" s="110">
        <v>0</v>
      </c>
      <c r="N109" s="110">
        <v>4</v>
      </c>
      <c r="O109" s="110"/>
      <c r="P109" s="108">
        <v>19</v>
      </c>
      <c r="Q109" s="110"/>
      <c r="R109" s="110"/>
      <c r="S109" s="110"/>
      <c r="T109" s="110"/>
      <c r="U109" s="110"/>
      <c r="V109" s="110"/>
      <c r="W109" s="108">
        <v>0</v>
      </c>
      <c r="X109" s="110"/>
    </row>
    <row r="110" spans="1:24" ht="15.75">
      <c r="A110" s="109" t="s">
        <v>227</v>
      </c>
      <c r="B110" s="106" t="s">
        <v>228</v>
      </c>
      <c r="C110" s="110">
        <v>15</v>
      </c>
      <c r="D110" s="111"/>
      <c r="E110" s="110">
        <v>0</v>
      </c>
      <c r="F110" s="111"/>
      <c r="G110" s="108">
        <v>2</v>
      </c>
      <c r="H110" s="110"/>
      <c r="I110" s="110"/>
      <c r="J110" s="110">
        <v>10</v>
      </c>
      <c r="K110" s="110"/>
      <c r="L110" s="110">
        <v>0</v>
      </c>
      <c r="M110" s="110">
        <v>0</v>
      </c>
      <c r="N110" s="110">
        <v>8</v>
      </c>
      <c r="O110" s="110"/>
      <c r="P110" s="108">
        <v>8</v>
      </c>
      <c r="Q110" s="110"/>
      <c r="R110" s="110"/>
      <c r="S110" s="110"/>
      <c r="T110" s="110"/>
      <c r="U110" s="110"/>
      <c r="V110" s="110"/>
      <c r="W110" s="108">
        <v>0</v>
      </c>
      <c r="X110" s="110"/>
    </row>
    <row r="111" spans="1:24" ht="15.75">
      <c r="A111" s="109" t="s">
        <v>229</v>
      </c>
      <c r="B111" s="106" t="s">
        <v>230</v>
      </c>
      <c r="C111" s="110">
        <v>21</v>
      </c>
      <c r="D111" s="111"/>
      <c r="E111" s="110">
        <v>0</v>
      </c>
      <c r="F111" s="111"/>
      <c r="G111" s="108">
        <v>1</v>
      </c>
      <c r="H111" s="110"/>
      <c r="I111" s="110"/>
      <c r="J111" s="110">
        <v>18</v>
      </c>
      <c r="K111" s="110"/>
      <c r="L111" s="110">
        <v>0</v>
      </c>
      <c r="M111" s="110">
        <v>0</v>
      </c>
      <c r="N111" s="110">
        <v>6</v>
      </c>
      <c r="O111" s="110"/>
      <c r="P111" s="108">
        <v>11</v>
      </c>
      <c r="Q111" s="110"/>
      <c r="R111" s="110"/>
      <c r="S111" s="110"/>
      <c r="T111" s="110"/>
      <c r="U111" s="110"/>
      <c r="V111" s="110"/>
      <c r="W111" s="108">
        <v>0</v>
      </c>
      <c r="X111" s="110"/>
    </row>
    <row r="112" spans="1:24" ht="15.75">
      <c r="A112" s="109" t="s">
        <v>231</v>
      </c>
      <c r="B112" s="106" t="s">
        <v>453</v>
      </c>
      <c r="C112" s="110">
        <v>78</v>
      </c>
      <c r="D112" s="111"/>
      <c r="E112" s="110">
        <v>0</v>
      </c>
      <c r="F112" s="111"/>
      <c r="G112" s="108">
        <v>7</v>
      </c>
      <c r="H112" s="110"/>
      <c r="I112" s="110"/>
      <c r="J112" s="110">
        <v>35</v>
      </c>
      <c r="K112" s="110"/>
      <c r="L112" s="110">
        <v>2</v>
      </c>
      <c r="M112" s="110">
        <v>0</v>
      </c>
      <c r="N112" s="110">
        <v>8</v>
      </c>
      <c r="O112" s="110"/>
      <c r="P112" s="108">
        <v>47</v>
      </c>
      <c r="Q112" s="110"/>
      <c r="R112" s="110"/>
      <c r="S112" s="110"/>
      <c r="T112" s="110"/>
      <c r="U112" s="110"/>
      <c r="V112" s="110"/>
      <c r="W112" s="108">
        <v>0</v>
      </c>
      <c r="X112" s="110"/>
    </row>
    <row r="113" spans="1:24" ht="15.75">
      <c r="A113" s="180" t="s">
        <v>509</v>
      </c>
      <c r="B113" s="106" t="s">
        <v>454</v>
      </c>
      <c r="C113" s="110"/>
      <c r="D113" s="111"/>
      <c r="E113" s="110">
        <v>0</v>
      </c>
      <c r="F113" s="111"/>
      <c r="G113" s="108">
        <v>2</v>
      </c>
      <c r="H113" s="110"/>
      <c r="I113" s="110"/>
      <c r="J113" s="110"/>
      <c r="K113" s="110"/>
      <c r="L113" s="110">
        <v>0</v>
      </c>
      <c r="M113" s="110">
        <v>0</v>
      </c>
      <c r="N113" s="110"/>
      <c r="O113" s="110"/>
      <c r="P113" s="110">
        <v>2</v>
      </c>
      <c r="Q113" s="110"/>
      <c r="R113" s="110"/>
      <c r="S113" s="110"/>
      <c r="T113" s="110"/>
      <c r="U113" s="110"/>
      <c r="V113" s="110"/>
      <c r="W113" s="110">
        <v>0</v>
      </c>
      <c r="X113" s="110"/>
    </row>
    <row r="114" spans="1:24" ht="15.75">
      <c r="A114" s="180" t="s">
        <v>510</v>
      </c>
      <c r="B114" s="106" t="s">
        <v>455</v>
      </c>
      <c r="C114" s="110"/>
      <c r="D114" s="111"/>
      <c r="E114" s="110">
        <v>0</v>
      </c>
      <c r="F114" s="111"/>
      <c r="G114" s="108">
        <v>1</v>
      </c>
      <c r="H114" s="110"/>
      <c r="I114" s="110"/>
      <c r="J114" s="110"/>
      <c r="K114" s="110"/>
      <c r="L114" s="110">
        <v>0</v>
      </c>
      <c r="M114" s="110">
        <v>0</v>
      </c>
      <c r="N114" s="110"/>
      <c r="O114" s="110"/>
      <c r="P114" s="110">
        <v>1</v>
      </c>
      <c r="Q114" s="110"/>
      <c r="R114" s="110"/>
      <c r="S114" s="110"/>
      <c r="T114" s="110"/>
      <c r="U114" s="110"/>
      <c r="V114" s="110"/>
      <c r="W114" s="110">
        <v>0</v>
      </c>
      <c r="X114" s="110"/>
    </row>
    <row r="115" spans="1:24" ht="15.75">
      <c r="A115" s="180" t="s">
        <v>511</v>
      </c>
      <c r="B115" s="106" t="s">
        <v>456</v>
      </c>
      <c r="C115" s="110"/>
      <c r="D115" s="111"/>
      <c r="E115" s="110">
        <v>0</v>
      </c>
      <c r="F115" s="111"/>
      <c r="G115" s="108">
        <v>4</v>
      </c>
      <c r="H115" s="110"/>
      <c r="I115" s="110"/>
      <c r="J115" s="110"/>
      <c r="K115" s="110"/>
      <c r="L115" s="110">
        <v>0</v>
      </c>
      <c r="M115" s="110">
        <v>0</v>
      </c>
      <c r="N115" s="110"/>
      <c r="O115" s="110"/>
      <c r="P115" s="110">
        <v>6</v>
      </c>
      <c r="Q115" s="110"/>
      <c r="R115" s="110"/>
      <c r="S115" s="110"/>
      <c r="T115" s="110"/>
      <c r="U115" s="110"/>
      <c r="V115" s="110"/>
      <c r="W115" s="110">
        <v>0</v>
      </c>
      <c r="X115" s="110"/>
    </row>
    <row r="116" spans="1:24" ht="15.75">
      <c r="A116" s="180" t="s">
        <v>512</v>
      </c>
      <c r="B116" s="106" t="s">
        <v>457</v>
      </c>
      <c r="C116" s="110"/>
      <c r="D116" s="111"/>
      <c r="E116" s="110">
        <v>0</v>
      </c>
      <c r="F116" s="111"/>
      <c r="G116" s="108">
        <v>0</v>
      </c>
      <c r="H116" s="110"/>
      <c r="I116" s="110"/>
      <c r="J116" s="110"/>
      <c r="K116" s="110"/>
      <c r="L116" s="110">
        <v>0</v>
      </c>
      <c r="M116" s="110">
        <v>0</v>
      </c>
      <c r="N116" s="110"/>
      <c r="O116" s="110"/>
      <c r="P116" s="110">
        <v>0</v>
      </c>
      <c r="Q116" s="110"/>
      <c r="R116" s="110"/>
      <c r="S116" s="110"/>
      <c r="T116" s="110"/>
      <c r="U116" s="110"/>
      <c r="V116" s="110"/>
      <c r="W116" s="110">
        <v>0</v>
      </c>
      <c r="X116" s="110"/>
    </row>
    <row r="117" spans="1:24" ht="15.75">
      <c r="A117" s="180" t="s">
        <v>513</v>
      </c>
      <c r="B117" s="106" t="s">
        <v>458</v>
      </c>
      <c r="C117" s="110"/>
      <c r="D117" s="111"/>
      <c r="E117" s="110">
        <v>0</v>
      </c>
      <c r="F117" s="111"/>
      <c r="G117" s="108">
        <v>1</v>
      </c>
      <c r="H117" s="110"/>
      <c r="I117" s="110"/>
      <c r="J117" s="110"/>
      <c r="K117" s="110"/>
      <c r="L117" s="110">
        <v>0</v>
      </c>
      <c r="M117" s="110">
        <v>0</v>
      </c>
      <c r="N117" s="110"/>
      <c r="O117" s="110"/>
      <c r="P117" s="110">
        <v>1</v>
      </c>
      <c r="Q117" s="110"/>
      <c r="R117" s="110"/>
      <c r="S117" s="110"/>
      <c r="T117" s="110"/>
      <c r="U117" s="110"/>
      <c r="V117" s="110"/>
      <c r="W117" s="110">
        <v>0</v>
      </c>
      <c r="X117" s="110"/>
    </row>
    <row r="118" spans="1:24" ht="15.75">
      <c r="A118" s="134" t="s">
        <v>233</v>
      </c>
      <c r="B118" s="114" t="s">
        <v>234</v>
      </c>
      <c r="C118" s="117">
        <f>SUM(C119:C125)</f>
        <v>479</v>
      </c>
      <c r="D118" s="111"/>
      <c r="E118" s="117">
        <f>SUM(E119:E127)</f>
        <v>7</v>
      </c>
      <c r="F118" s="111"/>
      <c r="G118" s="116">
        <f t="shared" ref="G118:N118" si="4">SUM(G119:G127)</f>
        <v>201</v>
      </c>
      <c r="H118" s="116">
        <f t="shared" si="4"/>
        <v>0</v>
      </c>
      <c r="I118" s="116">
        <f t="shared" si="4"/>
        <v>0</v>
      </c>
      <c r="J118" s="116">
        <f t="shared" si="4"/>
        <v>91</v>
      </c>
      <c r="K118" s="116">
        <f t="shared" si="4"/>
        <v>0</v>
      </c>
      <c r="L118" s="116">
        <f t="shared" si="4"/>
        <v>40</v>
      </c>
      <c r="M118" s="116">
        <f t="shared" si="4"/>
        <v>5</v>
      </c>
      <c r="N118" s="116">
        <f t="shared" si="4"/>
        <v>156</v>
      </c>
      <c r="O118" s="110"/>
      <c r="P118" s="116">
        <f>SUM(P119:P127)</f>
        <v>549</v>
      </c>
      <c r="Q118" s="110"/>
      <c r="R118" s="110"/>
      <c r="S118" s="110"/>
      <c r="T118" s="110"/>
      <c r="U118" s="110"/>
      <c r="V118" s="110"/>
      <c r="W118" s="116">
        <f>SUM(W119:W127)</f>
        <v>241</v>
      </c>
      <c r="X118" s="110"/>
    </row>
    <row r="119" spans="1:24" ht="15.75">
      <c r="A119" s="109" t="s">
        <v>235</v>
      </c>
      <c r="B119" s="106" t="s">
        <v>236</v>
      </c>
      <c r="C119" s="110">
        <v>95</v>
      </c>
      <c r="D119" s="111"/>
      <c r="E119" s="110">
        <v>1</v>
      </c>
      <c r="F119" s="111"/>
      <c r="G119" s="108">
        <v>44</v>
      </c>
      <c r="H119" s="110"/>
      <c r="I119" s="110"/>
      <c r="J119" s="110">
        <v>17</v>
      </c>
      <c r="K119" s="110"/>
      <c r="L119" s="110">
        <v>10</v>
      </c>
      <c r="M119" s="108">
        <v>2</v>
      </c>
      <c r="N119" s="110">
        <v>20</v>
      </c>
      <c r="O119" s="110"/>
      <c r="P119" s="108">
        <v>101</v>
      </c>
      <c r="Q119" s="110"/>
      <c r="R119" s="110"/>
      <c r="S119" s="110"/>
      <c r="T119" s="110"/>
      <c r="U119" s="110"/>
      <c r="V119" s="110"/>
      <c r="W119" s="108">
        <v>66</v>
      </c>
      <c r="X119" s="110"/>
    </row>
    <row r="120" spans="1:24" ht="15.75">
      <c r="A120" s="109" t="s">
        <v>237</v>
      </c>
      <c r="B120" s="106" t="s">
        <v>238</v>
      </c>
      <c r="C120" s="110">
        <v>24</v>
      </c>
      <c r="D120" s="111"/>
      <c r="E120" s="110">
        <v>0</v>
      </c>
      <c r="F120" s="111"/>
      <c r="G120" s="108">
        <v>0</v>
      </c>
      <c r="H120" s="110"/>
      <c r="I120" s="110"/>
      <c r="J120" s="110">
        <v>0</v>
      </c>
      <c r="K120" s="110"/>
      <c r="L120" s="110">
        <v>0</v>
      </c>
      <c r="M120" s="108">
        <v>0</v>
      </c>
      <c r="N120" s="110">
        <v>2</v>
      </c>
      <c r="O120" s="110"/>
      <c r="P120" s="108">
        <v>61</v>
      </c>
      <c r="Q120" s="110"/>
      <c r="R120" s="110"/>
      <c r="S120" s="110"/>
      <c r="T120" s="110"/>
      <c r="U120" s="110"/>
      <c r="V120" s="110"/>
      <c r="W120" s="108">
        <v>0</v>
      </c>
      <c r="X120" s="110"/>
    </row>
    <row r="121" spans="1:24" ht="15.75">
      <c r="A121" s="109" t="s">
        <v>239</v>
      </c>
      <c r="B121" s="106" t="s">
        <v>240</v>
      </c>
      <c r="C121" s="110">
        <v>44</v>
      </c>
      <c r="D121" s="111"/>
      <c r="E121" s="110">
        <v>0</v>
      </c>
      <c r="F121" s="111"/>
      <c r="G121" s="108">
        <v>30</v>
      </c>
      <c r="H121" s="110"/>
      <c r="I121" s="110"/>
      <c r="J121" s="110">
        <v>13</v>
      </c>
      <c r="K121" s="110"/>
      <c r="L121" s="110">
        <v>6</v>
      </c>
      <c r="M121" s="108">
        <v>0</v>
      </c>
      <c r="N121" s="110">
        <v>21</v>
      </c>
      <c r="O121" s="110"/>
      <c r="P121" s="108">
        <v>67</v>
      </c>
      <c r="Q121" s="110"/>
      <c r="R121" s="110"/>
      <c r="S121" s="110"/>
      <c r="T121" s="110"/>
      <c r="U121" s="110"/>
      <c r="V121" s="110"/>
      <c r="W121" s="108">
        <v>18</v>
      </c>
      <c r="X121" s="110"/>
    </row>
    <row r="122" spans="1:24" ht="15.75">
      <c r="A122" s="109" t="s">
        <v>241</v>
      </c>
      <c r="B122" s="106" t="s">
        <v>242</v>
      </c>
      <c r="C122" s="110">
        <v>41</v>
      </c>
      <c r="D122" s="111"/>
      <c r="E122" s="110">
        <v>1</v>
      </c>
      <c r="F122" s="111"/>
      <c r="G122" s="108">
        <v>38</v>
      </c>
      <c r="H122" s="110"/>
      <c r="I122" s="110"/>
      <c r="J122" s="110">
        <v>14</v>
      </c>
      <c r="K122" s="110"/>
      <c r="L122" s="110">
        <v>5</v>
      </c>
      <c r="M122" s="108">
        <v>1</v>
      </c>
      <c r="N122" s="110">
        <v>22</v>
      </c>
      <c r="O122" s="110"/>
      <c r="P122" s="108">
        <v>71</v>
      </c>
      <c r="Q122" s="110"/>
      <c r="R122" s="110"/>
      <c r="S122" s="110"/>
      <c r="T122" s="110"/>
      <c r="U122" s="110"/>
      <c r="V122" s="110"/>
      <c r="W122" s="108">
        <v>29</v>
      </c>
      <c r="X122" s="110"/>
    </row>
    <row r="123" spans="1:24" ht="15.75">
      <c r="A123" s="109" t="s">
        <v>243</v>
      </c>
      <c r="B123" s="106" t="s">
        <v>244</v>
      </c>
      <c r="C123" s="110">
        <v>30</v>
      </c>
      <c r="D123" s="111"/>
      <c r="E123" s="110">
        <v>1</v>
      </c>
      <c r="F123" s="111"/>
      <c r="G123" s="108">
        <v>17</v>
      </c>
      <c r="H123" s="110"/>
      <c r="I123" s="110"/>
      <c r="J123" s="110">
        <v>22</v>
      </c>
      <c r="K123" s="110"/>
      <c r="L123" s="110">
        <v>3</v>
      </c>
      <c r="M123" s="108">
        <v>1</v>
      </c>
      <c r="N123" s="110">
        <v>24</v>
      </c>
      <c r="O123" s="110"/>
      <c r="P123" s="108">
        <v>43</v>
      </c>
      <c r="Q123" s="110"/>
      <c r="R123" s="110"/>
      <c r="S123" s="110"/>
      <c r="T123" s="110"/>
      <c r="U123" s="110"/>
      <c r="V123" s="110"/>
      <c r="W123" s="108">
        <v>21</v>
      </c>
      <c r="X123" s="110"/>
    </row>
    <row r="124" spans="1:24" ht="15.75">
      <c r="A124" s="109" t="s">
        <v>245</v>
      </c>
      <c r="B124" s="106" t="s">
        <v>246</v>
      </c>
      <c r="C124" s="110">
        <v>26</v>
      </c>
      <c r="D124" s="111"/>
      <c r="E124" s="110">
        <v>1</v>
      </c>
      <c r="F124" s="111"/>
      <c r="G124" s="108">
        <v>19</v>
      </c>
      <c r="H124" s="110"/>
      <c r="I124" s="110"/>
      <c r="J124" s="110">
        <v>0</v>
      </c>
      <c r="K124" s="110"/>
      <c r="L124" s="110">
        <v>3</v>
      </c>
      <c r="M124" s="108">
        <v>0</v>
      </c>
      <c r="N124" s="110">
        <v>16</v>
      </c>
      <c r="O124" s="110"/>
      <c r="P124" s="108">
        <v>38</v>
      </c>
      <c r="Q124" s="110"/>
      <c r="R124" s="110"/>
      <c r="S124" s="110"/>
      <c r="T124" s="110"/>
      <c r="U124" s="110"/>
      <c r="V124" s="110"/>
      <c r="W124" s="108">
        <v>17</v>
      </c>
      <c r="X124" s="110"/>
    </row>
    <row r="125" spans="1:24" ht="15.75">
      <c r="A125" s="109" t="s">
        <v>247</v>
      </c>
      <c r="B125" s="106" t="s">
        <v>248</v>
      </c>
      <c r="C125" s="164">
        <v>219</v>
      </c>
      <c r="D125" s="111"/>
      <c r="E125" s="110">
        <v>2</v>
      </c>
      <c r="F125" s="111"/>
      <c r="G125" s="108">
        <v>26</v>
      </c>
      <c r="H125" s="110"/>
      <c r="I125" s="110"/>
      <c r="J125" s="164">
        <v>25</v>
      </c>
      <c r="K125" s="110"/>
      <c r="L125" s="110">
        <v>7</v>
      </c>
      <c r="M125" s="108">
        <v>0</v>
      </c>
      <c r="N125" s="164">
        <v>51</v>
      </c>
      <c r="O125" s="110"/>
      <c r="P125" s="108">
        <v>91</v>
      </c>
      <c r="Q125" s="110"/>
      <c r="R125" s="110"/>
      <c r="S125" s="110"/>
      <c r="T125" s="110"/>
      <c r="U125" s="110"/>
      <c r="V125" s="110"/>
      <c r="W125" s="108">
        <v>52</v>
      </c>
      <c r="X125" s="110"/>
    </row>
    <row r="126" spans="1:24" ht="15.75">
      <c r="A126" s="109" t="s">
        <v>249</v>
      </c>
      <c r="B126" s="106" t="s">
        <v>250</v>
      </c>
      <c r="C126" s="164"/>
      <c r="D126" s="111"/>
      <c r="E126" s="110">
        <v>0</v>
      </c>
      <c r="F126" s="111"/>
      <c r="G126" s="108">
        <v>6</v>
      </c>
      <c r="H126" s="110"/>
      <c r="I126" s="110"/>
      <c r="J126" s="164"/>
      <c r="K126" s="110"/>
      <c r="L126" s="110">
        <v>2</v>
      </c>
      <c r="M126" s="108">
        <v>1</v>
      </c>
      <c r="N126" s="164"/>
      <c r="O126" s="110"/>
      <c r="P126" s="108">
        <v>8</v>
      </c>
      <c r="Q126" s="110"/>
      <c r="R126" s="110"/>
      <c r="S126" s="110"/>
      <c r="T126" s="110"/>
      <c r="U126" s="110"/>
      <c r="V126" s="110"/>
      <c r="W126" s="108">
        <v>8</v>
      </c>
      <c r="X126" s="110"/>
    </row>
    <row r="127" spans="1:24" ht="15.75">
      <c r="A127" s="109" t="s">
        <v>251</v>
      </c>
      <c r="B127" s="106" t="s">
        <v>252</v>
      </c>
      <c r="C127" s="164"/>
      <c r="D127" s="111"/>
      <c r="E127" s="110">
        <v>1</v>
      </c>
      <c r="F127" s="111"/>
      <c r="G127" s="108">
        <v>21</v>
      </c>
      <c r="H127" s="110"/>
      <c r="I127" s="110"/>
      <c r="J127" s="164"/>
      <c r="K127" s="110"/>
      <c r="L127" s="110">
        <v>4</v>
      </c>
      <c r="M127" s="108">
        <v>0</v>
      </c>
      <c r="N127" s="164"/>
      <c r="O127" s="110"/>
      <c r="P127" s="108">
        <v>69</v>
      </c>
      <c r="Q127" s="110"/>
      <c r="R127" s="110"/>
      <c r="S127" s="110"/>
      <c r="T127" s="110"/>
      <c r="U127" s="110"/>
      <c r="V127" s="110"/>
      <c r="W127" s="108">
        <v>30</v>
      </c>
      <c r="X127" s="110"/>
    </row>
    <row r="128" spans="1:24" ht="15.75">
      <c r="A128" s="134" t="s">
        <v>253</v>
      </c>
      <c r="B128" s="114" t="s">
        <v>254</v>
      </c>
      <c r="C128" s="117">
        <f>SUM(C129:C132)</f>
        <v>269</v>
      </c>
      <c r="D128" s="111"/>
      <c r="E128" s="117">
        <f>SUM(E129:E132)</f>
        <v>1</v>
      </c>
      <c r="F128" s="111"/>
      <c r="G128" s="116">
        <f t="shared" ref="G128:N128" si="5">SUM(G129:G132)</f>
        <v>57</v>
      </c>
      <c r="H128" s="116">
        <f t="shared" si="5"/>
        <v>0</v>
      </c>
      <c r="I128" s="116">
        <f t="shared" si="5"/>
        <v>0</v>
      </c>
      <c r="J128" s="116">
        <f t="shared" si="5"/>
        <v>257</v>
      </c>
      <c r="K128" s="116">
        <f t="shared" si="5"/>
        <v>0</v>
      </c>
      <c r="L128" s="116">
        <f t="shared" si="5"/>
        <v>30</v>
      </c>
      <c r="M128" s="116">
        <f t="shared" si="5"/>
        <v>0</v>
      </c>
      <c r="N128" s="116">
        <f t="shared" si="5"/>
        <v>166</v>
      </c>
      <c r="O128" s="110"/>
      <c r="P128" s="116">
        <f>SUM(P129:P132)</f>
        <v>424</v>
      </c>
      <c r="Q128" s="110"/>
      <c r="R128" s="110"/>
      <c r="S128" s="110"/>
      <c r="T128" s="110"/>
      <c r="U128" s="110"/>
      <c r="V128" s="110"/>
      <c r="W128" s="116">
        <f>SUM(W129:W132)</f>
        <v>24</v>
      </c>
      <c r="X128" s="110"/>
    </row>
    <row r="129" spans="1:24" ht="15.75">
      <c r="A129" s="109" t="s">
        <v>255</v>
      </c>
      <c r="B129" s="106" t="s">
        <v>256</v>
      </c>
      <c r="C129" s="110">
        <v>109</v>
      </c>
      <c r="D129" s="111"/>
      <c r="E129" s="110">
        <v>0</v>
      </c>
      <c r="F129" s="111"/>
      <c r="G129" s="108">
        <v>43</v>
      </c>
      <c r="H129" s="110"/>
      <c r="I129" s="110"/>
      <c r="J129" s="110">
        <v>119</v>
      </c>
      <c r="K129" s="110"/>
      <c r="L129" s="110">
        <v>17</v>
      </c>
      <c r="M129" s="110">
        <v>0</v>
      </c>
      <c r="N129" s="110">
        <v>65</v>
      </c>
      <c r="O129" s="110"/>
      <c r="P129" s="108">
        <v>204</v>
      </c>
      <c r="Q129" s="110"/>
      <c r="R129" s="110"/>
      <c r="S129" s="110"/>
      <c r="T129" s="110"/>
      <c r="U129" s="110"/>
      <c r="V129" s="110"/>
      <c r="W129" s="108">
        <v>20</v>
      </c>
      <c r="X129" s="110"/>
    </row>
    <row r="130" spans="1:24" ht="15.75">
      <c r="A130" s="109" t="s">
        <v>257</v>
      </c>
      <c r="B130" s="106" t="s">
        <v>258</v>
      </c>
      <c r="C130" s="110">
        <v>5</v>
      </c>
      <c r="D130" s="111"/>
      <c r="E130" s="110">
        <v>0</v>
      </c>
      <c r="F130" s="111"/>
      <c r="G130" s="108">
        <v>3</v>
      </c>
      <c r="H130" s="110"/>
      <c r="I130" s="110"/>
      <c r="J130" s="110">
        <v>2</v>
      </c>
      <c r="K130" s="110"/>
      <c r="L130" s="110">
        <v>0</v>
      </c>
      <c r="M130" s="110">
        <v>0</v>
      </c>
      <c r="N130" s="110">
        <v>0</v>
      </c>
      <c r="O130" s="110"/>
      <c r="P130" s="108">
        <v>0</v>
      </c>
      <c r="Q130" s="110"/>
      <c r="R130" s="110"/>
      <c r="S130" s="110"/>
      <c r="T130" s="110"/>
      <c r="U130" s="110"/>
      <c r="V130" s="110"/>
      <c r="W130" s="108">
        <v>0</v>
      </c>
      <c r="X130" s="110"/>
    </row>
    <row r="131" spans="1:24" ht="15.75">
      <c r="A131" s="109" t="s">
        <v>259</v>
      </c>
      <c r="B131" s="119" t="s">
        <v>260</v>
      </c>
      <c r="C131" s="110">
        <v>50</v>
      </c>
      <c r="D131" s="111"/>
      <c r="E131" s="110">
        <v>0</v>
      </c>
      <c r="F131" s="111"/>
      <c r="G131" s="108">
        <v>3</v>
      </c>
      <c r="H131" s="110"/>
      <c r="I131" s="110"/>
      <c r="J131" s="110">
        <v>12</v>
      </c>
      <c r="K131" s="110"/>
      <c r="L131" s="110">
        <v>2</v>
      </c>
      <c r="M131" s="110">
        <v>0</v>
      </c>
      <c r="N131" s="110">
        <v>25</v>
      </c>
      <c r="O131" s="110"/>
      <c r="P131" s="108">
        <v>52</v>
      </c>
      <c r="Q131" s="110"/>
      <c r="R131" s="110"/>
      <c r="S131" s="110"/>
      <c r="T131" s="110"/>
      <c r="U131" s="110"/>
      <c r="V131" s="110"/>
      <c r="W131" s="108">
        <v>4</v>
      </c>
      <c r="X131" s="110"/>
    </row>
    <row r="132" spans="1:24" ht="15.75">
      <c r="A132" s="109" t="s">
        <v>261</v>
      </c>
      <c r="B132" s="120" t="s">
        <v>262</v>
      </c>
      <c r="C132" s="110">
        <v>105</v>
      </c>
      <c r="D132" s="111"/>
      <c r="E132" s="110">
        <v>1</v>
      </c>
      <c r="F132" s="111"/>
      <c r="G132" s="108">
        <v>8</v>
      </c>
      <c r="H132" s="110"/>
      <c r="I132" s="110"/>
      <c r="J132" s="110">
        <v>124</v>
      </c>
      <c r="K132" s="110"/>
      <c r="L132" s="110">
        <v>11</v>
      </c>
      <c r="M132" s="110">
        <v>0</v>
      </c>
      <c r="N132" s="110">
        <v>76</v>
      </c>
      <c r="O132" s="110"/>
      <c r="P132" s="108">
        <v>168</v>
      </c>
      <c r="Q132" s="110"/>
      <c r="R132" s="110"/>
      <c r="S132" s="110"/>
      <c r="T132" s="110"/>
      <c r="U132" s="110"/>
      <c r="V132" s="110"/>
      <c r="W132" s="108">
        <v>0</v>
      </c>
      <c r="X132" s="110"/>
    </row>
    <row r="133" spans="1:24" ht="15.75">
      <c r="A133" s="134" t="s">
        <v>263</v>
      </c>
      <c r="B133" s="114" t="s">
        <v>264</v>
      </c>
      <c r="C133" s="117">
        <f>SUM(C134:C137)</f>
        <v>463</v>
      </c>
      <c r="D133" s="111"/>
      <c r="E133" s="117">
        <f>SUM(E134:E137)</f>
        <v>3</v>
      </c>
      <c r="F133" s="111"/>
      <c r="G133" s="116">
        <f t="shared" ref="G133:N133" si="6">SUM(G134:G137)</f>
        <v>95</v>
      </c>
      <c r="H133" s="116">
        <f t="shared" si="6"/>
        <v>0</v>
      </c>
      <c r="I133" s="116">
        <f t="shared" si="6"/>
        <v>0</v>
      </c>
      <c r="J133" s="116">
        <f t="shared" si="6"/>
        <v>3</v>
      </c>
      <c r="K133" s="116">
        <f t="shared" si="6"/>
        <v>0</v>
      </c>
      <c r="L133" s="116">
        <f t="shared" si="6"/>
        <v>103</v>
      </c>
      <c r="M133" s="116">
        <f t="shared" si="6"/>
        <v>0</v>
      </c>
      <c r="N133" s="116">
        <f t="shared" si="6"/>
        <v>120</v>
      </c>
      <c r="O133" s="110"/>
      <c r="P133" s="116">
        <f>SUM(P134:P137)</f>
        <v>736</v>
      </c>
      <c r="Q133" s="110"/>
      <c r="R133" s="110"/>
      <c r="S133" s="110"/>
      <c r="T133" s="110"/>
      <c r="U133" s="110"/>
      <c r="V133" s="110"/>
      <c r="W133" s="116">
        <f>SUM(W134:W137)</f>
        <v>398</v>
      </c>
      <c r="X133" s="110"/>
    </row>
    <row r="134" spans="1:24" ht="15.75">
      <c r="A134" s="109" t="s">
        <v>265</v>
      </c>
      <c r="B134" s="106" t="s">
        <v>266</v>
      </c>
      <c r="C134" s="110">
        <v>32</v>
      </c>
      <c r="D134" s="111"/>
      <c r="E134" s="110">
        <v>0</v>
      </c>
      <c r="F134" s="111"/>
      <c r="G134" s="108">
        <v>9</v>
      </c>
      <c r="H134" s="110"/>
      <c r="I134" s="110"/>
      <c r="J134" s="110">
        <v>3</v>
      </c>
      <c r="K134" s="110"/>
      <c r="L134" s="110">
        <v>4</v>
      </c>
      <c r="M134" s="110">
        <v>0</v>
      </c>
      <c r="N134" s="110">
        <v>12</v>
      </c>
      <c r="O134" s="110"/>
      <c r="P134" s="108">
        <v>121</v>
      </c>
      <c r="Q134" s="110"/>
      <c r="R134" s="110"/>
      <c r="S134" s="110"/>
      <c r="T134" s="110"/>
      <c r="U134" s="110"/>
      <c r="V134" s="110"/>
      <c r="W134" s="108">
        <v>45</v>
      </c>
      <c r="X134" s="110"/>
    </row>
    <row r="135" spans="1:24" ht="15.75">
      <c r="A135" s="109" t="s">
        <v>267</v>
      </c>
      <c r="B135" s="106" t="s">
        <v>268</v>
      </c>
      <c r="C135" s="110">
        <v>41</v>
      </c>
      <c r="D135" s="111"/>
      <c r="E135" s="110">
        <v>1</v>
      </c>
      <c r="F135" s="111"/>
      <c r="G135" s="108">
        <v>36</v>
      </c>
      <c r="H135" s="110"/>
      <c r="I135" s="110"/>
      <c r="J135" s="110">
        <v>0</v>
      </c>
      <c r="K135" s="110"/>
      <c r="L135" s="110">
        <v>3</v>
      </c>
      <c r="M135" s="110">
        <v>0</v>
      </c>
      <c r="N135" s="110">
        <v>28</v>
      </c>
      <c r="O135" s="110"/>
      <c r="P135" s="108">
        <v>59</v>
      </c>
      <c r="Q135" s="110"/>
      <c r="R135" s="110"/>
      <c r="S135" s="110"/>
      <c r="T135" s="110"/>
      <c r="U135" s="110"/>
      <c r="V135" s="110"/>
      <c r="W135" s="108">
        <v>0</v>
      </c>
      <c r="X135" s="110"/>
    </row>
    <row r="136" spans="1:24" ht="15.75">
      <c r="A136" s="109" t="s">
        <v>269</v>
      </c>
      <c r="B136" s="106" t="s">
        <v>270</v>
      </c>
      <c r="C136" s="110">
        <v>86</v>
      </c>
      <c r="D136" s="111"/>
      <c r="E136" s="110">
        <v>0</v>
      </c>
      <c r="F136" s="111"/>
      <c r="G136" s="108">
        <v>15</v>
      </c>
      <c r="H136" s="110"/>
      <c r="I136" s="110"/>
      <c r="J136" s="110">
        <v>0</v>
      </c>
      <c r="K136" s="110"/>
      <c r="L136" s="110">
        <v>21</v>
      </c>
      <c r="M136" s="110">
        <v>0</v>
      </c>
      <c r="N136" s="110">
        <v>17</v>
      </c>
      <c r="O136" s="110"/>
      <c r="P136" s="108">
        <v>190</v>
      </c>
      <c r="Q136" s="110"/>
      <c r="R136" s="110"/>
      <c r="S136" s="110"/>
      <c r="T136" s="110"/>
      <c r="U136" s="110"/>
      <c r="V136" s="110"/>
      <c r="W136" s="108">
        <v>0</v>
      </c>
      <c r="X136" s="110"/>
    </row>
    <row r="137" spans="1:24" ht="15.75">
      <c r="A137" s="109" t="s">
        <v>271</v>
      </c>
      <c r="B137" s="120" t="s">
        <v>272</v>
      </c>
      <c r="C137" s="110">
        <v>304</v>
      </c>
      <c r="D137" s="111"/>
      <c r="E137" s="110">
        <v>2</v>
      </c>
      <c r="F137" s="111"/>
      <c r="G137" s="108">
        <v>35</v>
      </c>
      <c r="H137" s="110"/>
      <c r="I137" s="110"/>
      <c r="J137" s="110">
        <v>0</v>
      </c>
      <c r="K137" s="110"/>
      <c r="L137" s="110">
        <v>75</v>
      </c>
      <c r="M137" s="110">
        <v>0</v>
      </c>
      <c r="N137" s="110">
        <v>63</v>
      </c>
      <c r="O137" s="110"/>
      <c r="P137" s="108">
        <v>366</v>
      </c>
      <c r="Q137" s="110"/>
      <c r="R137" s="110"/>
      <c r="S137" s="110"/>
      <c r="T137" s="110"/>
      <c r="U137" s="110"/>
      <c r="V137" s="110"/>
      <c r="W137" s="108">
        <v>353</v>
      </c>
      <c r="X137" s="110"/>
    </row>
    <row r="138" spans="1:24" ht="15.75">
      <c r="A138" s="134" t="s">
        <v>273</v>
      </c>
      <c r="B138" s="101" t="s">
        <v>274</v>
      </c>
      <c r="C138" s="117">
        <f>SUM(C139:C141)</f>
        <v>525</v>
      </c>
      <c r="D138" s="111"/>
      <c r="E138" s="110">
        <f>SUM(E139:E143)</f>
        <v>4</v>
      </c>
      <c r="F138" s="111"/>
      <c r="G138" s="116">
        <f t="shared" ref="G138:N138" si="7">SUM(G139:G143)</f>
        <v>78</v>
      </c>
      <c r="H138" s="116">
        <f t="shared" si="7"/>
        <v>0</v>
      </c>
      <c r="I138" s="116">
        <f t="shared" si="7"/>
        <v>0</v>
      </c>
      <c r="J138" s="116">
        <f t="shared" si="7"/>
        <v>170</v>
      </c>
      <c r="K138" s="116">
        <f t="shared" si="7"/>
        <v>0</v>
      </c>
      <c r="L138" s="116">
        <f t="shared" si="7"/>
        <v>46</v>
      </c>
      <c r="M138" s="116">
        <f t="shared" si="7"/>
        <v>3</v>
      </c>
      <c r="N138" s="116">
        <f t="shared" si="7"/>
        <v>224</v>
      </c>
      <c r="O138" s="110"/>
      <c r="P138" s="116">
        <f>SUM(P139:P143)</f>
        <v>413</v>
      </c>
      <c r="Q138" s="110"/>
      <c r="R138" s="110"/>
      <c r="S138" s="110"/>
      <c r="T138" s="110"/>
      <c r="U138" s="110"/>
      <c r="V138" s="110"/>
      <c r="W138" s="116">
        <f>SUM(W139:W143)</f>
        <v>218</v>
      </c>
      <c r="X138" s="110"/>
    </row>
    <row r="139" spans="1:24" ht="21" customHeight="1">
      <c r="A139" s="109" t="s">
        <v>275</v>
      </c>
      <c r="B139" s="106" t="s">
        <v>276</v>
      </c>
      <c r="C139" s="110">
        <v>108</v>
      </c>
      <c r="D139" s="111"/>
      <c r="E139" s="110">
        <v>1</v>
      </c>
      <c r="F139" s="111"/>
      <c r="G139" s="108">
        <v>7</v>
      </c>
      <c r="H139" s="110"/>
      <c r="I139" s="110"/>
      <c r="J139" s="110">
        <v>14</v>
      </c>
      <c r="K139" s="110"/>
      <c r="L139" s="110">
        <v>27</v>
      </c>
      <c r="M139" s="108">
        <v>0</v>
      </c>
      <c r="N139" s="110">
        <v>53</v>
      </c>
      <c r="O139" s="110"/>
      <c r="P139" s="108">
        <v>72</v>
      </c>
      <c r="Q139" s="110"/>
      <c r="R139" s="110"/>
      <c r="S139" s="110"/>
      <c r="T139" s="110"/>
      <c r="U139" s="110"/>
      <c r="V139" s="110"/>
      <c r="W139" s="108">
        <v>16</v>
      </c>
      <c r="X139" s="110"/>
    </row>
    <row r="140" spans="1:24" ht="15.75">
      <c r="A140" s="109" t="s">
        <v>277</v>
      </c>
      <c r="B140" s="106" t="s">
        <v>278</v>
      </c>
      <c r="C140" s="110">
        <v>80</v>
      </c>
      <c r="D140" s="111"/>
      <c r="E140" s="110">
        <v>2</v>
      </c>
      <c r="F140" s="111"/>
      <c r="G140" s="108">
        <v>37</v>
      </c>
      <c r="H140" s="110"/>
      <c r="I140" s="110"/>
      <c r="J140" s="110">
        <v>16</v>
      </c>
      <c r="K140" s="110"/>
      <c r="L140" s="110">
        <v>2</v>
      </c>
      <c r="M140" s="108">
        <v>1</v>
      </c>
      <c r="N140" s="110">
        <v>39</v>
      </c>
      <c r="O140" s="110"/>
      <c r="P140" s="108">
        <v>145</v>
      </c>
      <c r="Q140" s="110"/>
      <c r="R140" s="110"/>
      <c r="S140" s="110"/>
      <c r="T140" s="110"/>
      <c r="U140" s="110"/>
      <c r="V140" s="110"/>
      <c r="W140" s="108">
        <v>25</v>
      </c>
      <c r="X140" s="110"/>
    </row>
    <row r="141" spans="1:24" ht="15.75">
      <c r="A141" s="109" t="s">
        <v>279</v>
      </c>
      <c r="B141" s="120" t="s">
        <v>280</v>
      </c>
      <c r="C141" s="164">
        <v>337</v>
      </c>
      <c r="D141" s="111"/>
      <c r="E141" s="110">
        <v>1</v>
      </c>
      <c r="F141" s="111"/>
      <c r="G141" s="108">
        <v>24</v>
      </c>
      <c r="H141" s="110"/>
      <c r="I141" s="110"/>
      <c r="J141" s="164">
        <v>140</v>
      </c>
      <c r="K141" s="110"/>
      <c r="L141" s="110">
        <v>17</v>
      </c>
      <c r="M141" s="108">
        <v>2</v>
      </c>
      <c r="N141" s="164">
        <v>132</v>
      </c>
      <c r="O141" s="110"/>
      <c r="P141" s="108">
        <v>174</v>
      </c>
      <c r="Q141" s="110"/>
      <c r="R141" s="110"/>
      <c r="S141" s="110"/>
      <c r="T141" s="110"/>
      <c r="U141" s="110"/>
      <c r="V141" s="110"/>
      <c r="W141" s="108">
        <v>158</v>
      </c>
      <c r="X141" s="110"/>
    </row>
    <row r="142" spans="1:24" ht="15.75">
      <c r="A142" s="109" t="s">
        <v>281</v>
      </c>
      <c r="B142" s="120" t="s">
        <v>282</v>
      </c>
      <c r="C142" s="164"/>
      <c r="D142" s="111"/>
      <c r="E142" s="110">
        <v>0</v>
      </c>
      <c r="F142" s="111"/>
      <c r="G142" s="108">
        <v>4</v>
      </c>
      <c r="H142" s="110"/>
      <c r="I142" s="110"/>
      <c r="J142" s="164"/>
      <c r="K142" s="110"/>
      <c r="L142" s="110">
        <v>0</v>
      </c>
      <c r="M142" s="108">
        <v>0</v>
      </c>
      <c r="N142" s="164"/>
      <c r="O142" s="110"/>
      <c r="P142" s="108">
        <v>12</v>
      </c>
      <c r="Q142" s="110"/>
      <c r="R142" s="110"/>
      <c r="S142" s="110"/>
      <c r="T142" s="110"/>
      <c r="U142" s="110"/>
      <c r="V142" s="110"/>
      <c r="W142" s="108">
        <v>10</v>
      </c>
      <c r="X142" s="110"/>
    </row>
    <row r="143" spans="1:24" ht="15.75">
      <c r="A143" s="109" t="s">
        <v>283</v>
      </c>
      <c r="B143" s="120" t="s">
        <v>284</v>
      </c>
      <c r="C143" s="164"/>
      <c r="D143" s="111"/>
      <c r="E143" s="121">
        <v>0</v>
      </c>
      <c r="F143" s="111"/>
      <c r="G143" s="108">
        <v>6</v>
      </c>
      <c r="H143" s="110"/>
      <c r="I143" s="110"/>
      <c r="J143" s="164"/>
      <c r="K143" s="110"/>
      <c r="L143" s="110">
        <v>0</v>
      </c>
      <c r="M143" s="108">
        <v>0</v>
      </c>
      <c r="N143" s="164"/>
      <c r="O143" s="110"/>
      <c r="P143" s="108">
        <v>10</v>
      </c>
      <c r="Q143" s="110"/>
      <c r="R143" s="110"/>
      <c r="S143" s="110"/>
      <c r="T143" s="110"/>
      <c r="U143" s="110"/>
      <c r="V143" s="110"/>
      <c r="W143" s="108">
        <v>9</v>
      </c>
      <c r="X143" s="110"/>
    </row>
    <row r="144" spans="1:24" ht="15.75">
      <c r="A144" s="134" t="s">
        <v>285</v>
      </c>
      <c r="B144" s="101" t="s">
        <v>286</v>
      </c>
      <c r="C144" s="117">
        <f>SUM(C145:C147)</f>
        <v>222</v>
      </c>
      <c r="D144" s="111"/>
      <c r="E144" s="117">
        <f>SUM(E145:E149)</f>
        <v>11</v>
      </c>
      <c r="F144" s="111"/>
      <c r="G144" s="116">
        <f>SUM(G145:G149)</f>
        <v>113</v>
      </c>
      <c r="H144" s="116">
        <f>SUM(H145:H149)</f>
        <v>0</v>
      </c>
      <c r="I144" s="116"/>
      <c r="J144" s="116">
        <f>SUM(J145:J149)</f>
        <v>118</v>
      </c>
      <c r="K144" s="116"/>
      <c r="L144" s="116">
        <f>SUM(L145:L149)</f>
        <v>20</v>
      </c>
      <c r="M144" s="116">
        <f>SUM(M145:M149)</f>
        <v>1</v>
      </c>
      <c r="N144" s="116">
        <f>SUM(N145:N149)</f>
        <v>67</v>
      </c>
      <c r="O144" s="116"/>
      <c r="P144" s="116">
        <f>SUM(P145:P149)</f>
        <v>373</v>
      </c>
      <c r="Q144" s="110"/>
      <c r="R144" s="110"/>
      <c r="S144" s="110"/>
      <c r="T144" s="110"/>
      <c r="U144" s="110"/>
      <c r="V144" s="110"/>
      <c r="W144" s="116">
        <f>SUM(W145:W149)</f>
        <v>26</v>
      </c>
      <c r="X144" s="110"/>
    </row>
    <row r="145" spans="1:24" ht="15.75">
      <c r="A145" s="109" t="s">
        <v>287</v>
      </c>
      <c r="B145" s="106" t="s">
        <v>288</v>
      </c>
      <c r="C145" s="110">
        <v>38</v>
      </c>
      <c r="D145" s="111"/>
      <c r="E145" s="110">
        <v>0</v>
      </c>
      <c r="F145" s="111"/>
      <c r="G145" s="108">
        <v>14</v>
      </c>
      <c r="H145" s="110"/>
      <c r="I145" s="110"/>
      <c r="J145" s="110">
        <v>0</v>
      </c>
      <c r="K145" s="110"/>
      <c r="L145" s="110">
        <v>0</v>
      </c>
      <c r="M145" s="108">
        <v>0</v>
      </c>
      <c r="N145" s="110">
        <v>0</v>
      </c>
      <c r="O145" s="110"/>
      <c r="P145" s="108">
        <v>22</v>
      </c>
      <c r="Q145" s="110"/>
      <c r="R145" s="110"/>
      <c r="S145" s="110"/>
      <c r="T145" s="110"/>
      <c r="U145" s="110"/>
      <c r="V145" s="110"/>
      <c r="W145" s="108">
        <v>0</v>
      </c>
      <c r="X145" s="110"/>
    </row>
    <row r="146" spans="1:24" ht="15.75">
      <c r="A146" s="109" t="s">
        <v>289</v>
      </c>
      <c r="B146" s="106" t="s">
        <v>290</v>
      </c>
      <c r="C146" s="110">
        <v>128</v>
      </c>
      <c r="D146" s="111"/>
      <c r="E146" s="110">
        <v>7</v>
      </c>
      <c r="F146" s="111"/>
      <c r="G146" s="108">
        <v>61</v>
      </c>
      <c r="H146" s="110"/>
      <c r="I146" s="110"/>
      <c r="J146" s="110">
        <v>83</v>
      </c>
      <c r="K146" s="110"/>
      <c r="L146" s="110">
        <v>9</v>
      </c>
      <c r="M146" s="108">
        <v>0</v>
      </c>
      <c r="N146" s="110">
        <v>60</v>
      </c>
      <c r="O146" s="110"/>
      <c r="P146" s="108">
        <v>202</v>
      </c>
      <c r="Q146" s="110"/>
      <c r="R146" s="110"/>
      <c r="S146" s="110"/>
      <c r="T146" s="110"/>
      <c r="U146" s="110"/>
      <c r="V146" s="110"/>
      <c r="W146" s="108">
        <v>20</v>
      </c>
      <c r="X146" s="110"/>
    </row>
    <row r="147" spans="1:24" ht="15.75">
      <c r="A147" s="109" t="s">
        <v>291</v>
      </c>
      <c r="B147" s="120" t="s">
        <v>292</v>
      </c>
      <c r="C147" s="164">
        <v>56</v>
      </c>
      <c r="D147" s="111"/>
      <c r="E147" s="110">
        <v>0</v>
      </c>
      <c r="F147" s="111"/>
      <c r="G147" s="108">
        <v>21</v>
      </c>
      <c r="H147" s="110"/>
      <c r="I147" s="110"/>
      <c r="J147" s="164">
        <v>35</v>
      </c>
      <c r="K147" s="110"/>
      <c r="L147" s="110">
        <v>0</v>
      </c>
      <c r="M147" s="108">
        <v>0</v>
      </c>
      <c r="N147" s="164">
        <v>7</v>
      </c>
      <c r="O147" s="164"/>
      <c r="P147" s="108">
        <v>35</v>
      </c>
      <c r="Q147" s="110"/>
      <c r="R147" s="110"/>
      <c r="S147" s="110"/>
      <c r="T147" s="110"/>
      <c r="U147" s="110"/>
      <c r="V147" s="110"/>
      <c r="W147" s="108">
        <v>0</v>
      </c>
      <c r="X147" s="110"/>
    </row>
    <row r="148" spans="1:24" ht="15.75">
      <c r="A148" s="109" t="s">
        <v>293</v>
      </c>
      <c r="B148" s="120" t="s">
        <v>294</v>
      </c>
      <c r="C148" s="164"/>
      <c r="D148" s="111"/>
      <c r="E148" s="110">
        <v>4</v>
      </c>
      <c r="F148" s="111"/>
      <c r="G148" s="108">
        <v>15</v>
      </c>
      <c r="H148" s="110"/>
      <c r="I148" s="110"/>
      <c r="J148" s="164"/>
      <c r="K148" s="110"/>
      <c r="L148" s="110">
        <v>11</v>
      </c>
      <c r="M148" s="108">
        <v>1</v>
      </c>
      <c r="N148" s="164"/>
      <c r="O148" s="164"/>
      <c r="P148" s="108">
        <v>89</v>
      </c>
      <c r="Q148" s="110"/>
      <c r="R148" s="110"/>
      <c r="S148" s="110"/>
      <c r="T148" s="110"/>
      <c r="U148" s="110"/>
      <c r="V148" s="110"/>
      <c r="W148" s="108">
        <v>6</v>
      </c>
      <c r="X148" s="110"/>
    </row>
    <row r="149" spans="1:24" ht="15.75">
      <c r="A149" s="109" t="s">
        <v>295</v>
      </c>
      <c r="B149" s="120" t="s">
        <v>296</v>
      </c>
      <c r="C149" s="164"/>
      <c r="D149" s="111"/>
      <c r="E149" s="110">
        <v>0</v>
      </c>
      <c r="F149" s="111"/>
      <c r="G149" s="108">
        <v>2</v>
      </c>
      <c r="H149" s="110"/>
      <c r="I149" s="110"/>
      <c r="J149" s="164"/>
      <c r="K149" s="110"/>
      <c r="L149" s="110">
        <v>0</v>
      </c>
      <c r="M149" s="108">
        <v>0</v>
      </c>
      <c r="N149" s="164"/>
      <c r="O149" s="164"/>
      <c r="P149" s="108">
        <v>25</v>
      </c>
      <c r="Q149" s="110"/>
      <c r="R149" s="110"/>
      <c r="S149" s="110"/>
      <c r="T149" s="110"/>
      <c r="U149" s="110"/>
      <c r="V149" s="110"/>
      <c r="W149" s="108">
        <v>0</v>
      </c>
      <c r="X149" s="110"/>
    </row>
    <row r="150" spans="1:24" ht="15.75">
      <c r="A150" s="134" t="s">
        <v>297</v>
      </c>
      <c r="B150" s="101" t="s">
        <v>298</v>
      </c>
      <c r="C150" s="117">
        <f>SUM(C151:C155)</f>
        <v>315</v>
      </c>
      <c r="D150" s="111"/>
      <c r="E150" s="117">
        <f>SUM(E151:E155)</f>
        <v>0</v>
      </c>
      <c r="F150" s="111"/>
      <c r="G150" s="116">
        <f>SUM(G151:G155)</f>
        <v>7</v>
      </c>
      <c r="H150" s="110"/>
      <c r="I150" s="110"/>
      <c r="J150" s="117">
        <f>SUM(J151:J155)</f>
        <v>34</v>
      </c>
      <c r="K150" s="110"/>
      <c r="L150" s="117">
        <f>SUM(L151:L155)</f>
        <v>23</v>
      </c>
      <c r="M150" s="117">
        <f>SUM(M151:M155)</f>
        <v>1</v>
      </c>
      <c r="N150" s="117">
        <f>SUM(N151:N155)</f>
        <v>137</v>
      </c>
      <c r="O150" s="110"/>
      <c r="P150" s="116">
        <f>SUM(P151:P155)</f>
        <v>470</v>
      </c>
      <c r="Q150" s="110"/>
      <c r="R150" s="110"/>
      <c r="S150" s="110"/>
      <c r="T150" s="110"/>
      <c r="U150" s="110"/>
      <c r="V150" s="110"/>
      <c r="W150" s="116">
        <f>SUM(W151:W155)</f>
        <v>40</v>
      </c>
      <c r="X150" s="110"/>
    </row>
    <row r="151" spans="1:24" ht="15.75">
      <c r="A151" s="109" t="s">
        <v>299</v>
      </c>
      <c r="B151" s="106" t="s">
        <v>300</v>
      </c>
      <c r="C151" s="110">
        <v>31</v>
      </c>
      <c r="D151" s="111"/>
      <c r="E151" s="110">
        <v>0</v>
      </c>
      <c r="F151" s="111"/>
      <c r="G151" s="108">
        <v>1</v>
      </c>
      <c r="H151" s="110"/>
      <c r="I151" s="110"/>
      <c r="J151" s="110">
        <v>14</v>
      </c>
      <c r="K151" s="110"/>
      <c r="L151" s="110">
        <v>4</v>
      </c>
      <c r="M151" s="110">
        <v>0</v>
      </c>
      <c r="N151" s="110">
        <v>25</v>
      </c>
      <c r="O151" s="110"/>
      <c r="P151" s="108">
        <v>41</v>
      </c>
      <c r="Q151" s="110"/>
      <c r="R151" s="110"/>
      <c r="S151" s="110"/>
      <c r="T151" s="110"/>
      <c r="U151" s="110"/>
      <c r="V151" s="110"/>
      <c r="W151" s="108">
        <v>0</v>
      </c>
      <c r="X151" s="110"/>
    </row>
    <row r="152" spans="1:24" ht="15.75">
      <c r="A152" s="109" t="s">
        <v>301</v>
      </c>
      <c r="B152" s="106" t="s">
        <v>302</v>
      </c>
      <c r="C152" s="110">
        <v>78</v>
      </c>
      <c r="D152" s="111"/>
      <c r="E152" s="110">
        <v>0</v>
      </c>
      <c r="F152" s="111"/>
      <c r="G152" s="108">
        <v>1</v>
      </c>
      <c r="H152" s="110"/>
      <c r="I152" s="110"/>
      <c r="J152" s="110">
        <v>5</v>
      </c>
      <c r="K152" s="110"/>
      <c r="L152" s="110">
        <v>3</v>
      </c>
      <c r="M152" s="110">
        <v>1</v>
      </c>
      <c r="N152" s="110">
        <v>22</v>
      </c>
      <c r="O152" s="110"/>
      <c r="P152" s="108">
        <v>114</v>
      </c>
      <c r="Q152" s="110"/>
      <c r="R152" s="110"/>
      <c r="S152" s="110"/>
      <c r="T152" s="110"/>
      <c r="U152" s="110"/>
      <c r="V152" s="110"/>
      <c r="W152" s="108">
        <v>0</v>
      </c>
      <c r="X152" s="110"/>
    </row>
    <row r="153" spans="1:24" ht="15.75">
      <c r="A153" s="109" t="s">
        <v>303</v>
      </c>
      <c r="B153" s="106" t="s">
        <v>304</v>
      </c>
      <c r="C153" s="110">
        <v>20</v>
      </c>
      <c r="D153" s="111"/>
      <c r="E153" s="110">
        <v>0</v>
      </c>
      <c r="F153" s="111"/>
      <c r="G153" s="108">
        <v>1</v>
      </c>
      <c r="H153" s="110"/>
      <c r="I153" s="110"/>
      <c r="J153" s="110">
        <v>0</v>
      </c>
      <c r="K153" s="110"/>
      <c r="L153" s="110">
        <v>1</v>
      </c>
      <c r="M153" s="110">
        <v>0</v>
      </c>
      <c r="N153" s="110">
        <v>0</v>
      </c>
      <c r="O153" s="110"/>
      <c r="P153" s="108">
        <v>24</v>
      </c>
      <c r="Q153" s="110"/>
      <c r="R153" s="110"/>
      <c r="S153" s="110"/>
      <c r="T153" s="110"/>
      <c r="U153" s="110"/>
      <c r="V153" s="110"/>
      <c r="W153" s="108">
        <v>0</v>
      </c>
      <c r="X153" s="110"/>
    </row>
    <row r="154" spans="1:24" ht="15.75">
      <c r="A154" s="109" t="s">
        <v>305</v>
      </c>
      <c r="B154" s="120" t="s">
        <v>306</v>
      </c>
      <c r="C154" s="110">
        <v>163</v>
      </c>
      <c r="D154" s="111"/>
      <c r="E154" s="110">
        <v>0</v>
      </c>
      <c r="F154" s="111"/>
      <c r="G154" s="108">
        <v>3</v>
      </c>
      <c r="H154" s="110"/>
      <c r="I154" s="110"/>
      <c r="J154" s="110">
        <v>10</v>
      </c>
      <c r="K154" s="110"/>
      <c r="L154" s="110">
        <v>13</v>
      </c>
      <c r="M154" s="110">
        <v>0</v>
      </c>
      <c r="N154" s="110">
        <v>80</v>
      </c>
      <c r="O154" s="110"/>
      <c r="P154" s="108">
        <v>257</v>
      </c>
      <c r="Q154" s="110"/>
      <c r="R154" s="110"/>
      <c r="S154" s="110"/>
      <c r="T154" s="110"/>
      <c r="U154" s="110"/>
      <c r="V154" s="110"/>
      <c r="W154" s="108">
        <v>26</v>
      </c>
      <c r="X154" s="110"/>
    </row>
    <row r="155" spans="1:24" ht="15.75">
      <c r="A155" s="109" t="s">
        <v>307</v>
      </c>
      <c r="B155" s="106" t="s">
        <v>308</v>
      </c>
      <c r="C155" s="110">
        <v>23</v>
      </c>
      <c r="D155" s="111"/>
      <c r="E155" s="110">
        <v>0</v>
      </c>
      <c r="F155" s="111"/>
      <c r="G155" s="108">
        <v>1</v>
      </c>
      <c r="H155" s="110"/>
      <c r="I155" s="110"/>
      <c r="J155" s="110">
        <v>5</v>
      </c>
      <c r="K155" s="110"/>
      <c r="L155" s="110">
        <v>2</v>
      </c>
      <c r="M155" s="110">
        <v>0</v>
      </c>
      <c r="N155" s="110">
        <v>10</v>
      </c>
      <c r="O155" s="110"/>
      <c r="P155" s="108">
        <v>34</v>
      </c>
      <c r="Q155" s="110"/>
      <c r="R155" s="110"/>
      <c r="S155" s="110"/>
      <c r="T155" s="110"/>
      <c r="U155" s="110"/>
      <c r="V155" s="110"/>
      <c r="W155" s="108">
        <v>14</v>
      </c>
      <c r="X155" s="110"/>
    </row>
    <row r="156" spans="1:24" ht="15.75">
      <c r="A156" s="134" t="s">
        <v>309</v>
      </c>
      <c r="B156" s="101" t="s">
        <v>310</v>
      </c>
      <c r="C156" s="117">
        <f>SUM(C157:C159)</f>
        <v>450</v>
      </c>
      <c r="D156" s="111"/>
      <c r="E156" s="117">
        <f>SUM(E157:E159)</f>
        <v>5</v>
      </c>
      <c r="F156" s="111"/>
      <c r="G156" s="116">
        <f>SUM(G157:G159)</f>
        <v>36</v>
      </c>
      <c r="H156" s="110"/>
      <c r="I156" s="110"/>
      <c r="J156" s="117">
        <f>SUM(J157:J159)</f>
        <v>54</v>
      </c>
      <c r="K156" s="110"/>
      <c r="L156" s="117">
        <f>SUM(L157:L159)</f>
        <v>35</v>
      </c>
      <c r="M156" s="117">
        <f>SUM(M157:M159)</f>
        <v>0</v>
      </c>
      <c r="N156" s="117">
        <f>SUM(N157:N159)</f>
        <v>265</v>
      </c>
      <c r="O156" s="110"/>
      <c r="P156" s="116">
        <f>SUM(P157:P159)</f>
        <v>515</v>
      </c>
      <c r="Q156" s="110"/>
      <c r="R156" s="110"/>
      <c r="S156" s="110"/>
      <c r="T156" s="110"/>
      <c r="U156" s="110"/>
      <c r="V156" s="110"/>
      <c r="W156" s="116">
        <f>SUM(W157:W159)</f>
        <v>25</v>
      </c>
      <c r="X156" s="110"/>
    </row>
    <row r="157" spans="1:24" ht="15.75">
      <c r="A157" s="109" t="s">
        <v>311</v>
      </c>
      <c r="B157" s="106" t="s">
        <v>312</v>
      </c>
      <c r="C157" s="110">
        <v>59</v>
      </c>
      <c r="D157" s="111"/>
      <c r="E157" s="110">
        <v>0</v>
      </c>
      <c r="F157" s="111"/>
      <c r="G157" s="108">
        <v>2</v>
      </c>
      <c r="H157" s="110"/>
      <c r="I157" s="110"/>
      <c r="J157" s="110">
        <v>0</v>
      </c>
      <c r="K157" s="110"/>
      <c r="L157" s="110">
        <v>0</v>
      </c>
      <c r="M157" s="110">
        <v>0</v>
      </c>
      <c r="N157" s="110">
        <v>52</v>
      </c>
      <c r="O157" s="110"/>
      <c r="P157" s="108">
        <v>87</v>
      </c>
      <c r="Q157" s="110"/>
      <c r="R157" s="110"/>
      <c r="S157" s="110"/>
      <c r="T157" s="110"/>
      <c r="U157" s="110"/>
      <c r="V157" s="110"/>
      <c r="W157" s="108">
        <v>0</v>
      </c>
      <c r="X157" s="110"/>
    </row>
    <row r="158" spans="1:24" ht="15.75">
      <c r="A158" s="109" t="s">
        <v>313</v>
      </c>
      <c r="B158" s="106" t="s">
        <v>314</v>
      </c>
      <c r="C158" s="110">
        <v>53</v>
      </c>
      <c r="D158" s="111"/>
      <c r="E158" s="110">
        <v>2</v>
      </c>
      <c r="F158" s="111"/>
      <c r="G158" s="108">
        <v>10</v>
      </c>
      <c r="H158" s="110"/>
      <c r="I158" s="110"/>
      <c r="J158" s="110">
        <v>24</v>
      </c>
      <c r="K158" s="110"/>
      <c r="L158" s="110">
        <v>10</v>
      </c>
      <c r="M158" s="110">
        <v>0</v>
      </c>
      <c r="N158" s="110">
        <v>36</v>
      </c>
      <c r="O158" s="110"/>
      <c r="P158" s="108">
        <v>55</v>
      </c>
      <c r="Q158" s="110"/>
      <c r="R158" s="110"/>
      <c r="S158" s="110"/>
      <c r="T158" s="110"/>
      <c r="U158" s="110"/>
      <c r="V158" s="110"/>
      <c r="W158" s="108">
        <v>12</v>
      </c>
      <c r="X158" s="110"/>
    </row>
    <row r="159" spans="1:24" ht="15.75">
      <c r="A159" s="109" t="s">
        <v>315</v>
      </c>
      <c r="B159" s="120" t="s">
        <v>316</v>
      </c>
      <c r="C159" s="110">
        <v>338</v>
      </c>
      <c r="D159" s="111"/>
      <c r="E159" s="110">
        <v>3</v>
      </c>
      <c r="F159" s="111"/>
      <c r="G159" s="108">
        <v>24</v>
      </c>
      <c r="H159" s="110"/>
      <c r="I159" s="110"/>
      <c r="J159" s="110">
        <v>30</v>
      </c>
      <c r="K159" s="110"/>
      <c r="L159" s="110">
        <v>25</v>
      </c>
      <c r="M159" s="110">
        <v>0</v>
      </c>
      <c r="N159" s="110">
        <v>177</v>
      </c>
      <c r="O159" s="110"/>
      <c r="P159" s="108">
        <v>373</v>
      </c>
      <c r="Q159" s="110"/>
      <c r="R159" s="110"/>
      <c r="S159" s="110"/>
      <c r="T159" s="110"/>
      <c r="U159" s="110"/>
      <c r="V159" s="110"/>
      <c r="W159" s="108">
        <v>13</v>
      </c>
      <c r="X159" s="110"/>
    </row>
    <row r="160" spans="1:24" ht="15.75">
      <c r="A160" s="134" t="s">
        <v>317</v>
      </c>
      <c r="B160" s="101" t="s">
        <v>318</v>
      </c>
      <c r="C160" s="117">
        <f>SUM(C161:C171)</f>
        <v>664</v>
      </c>
      <c r="D160" s="111"/>
      <c r="E160" s="116">
        <f>SUM(E161:E172)</f>
        <v>17</v>
      </c>
      <c r="F160" s="111"/>
      <c r="G160" s="116">
        <f>SUM(G161:G172)</f>
        <v>220</v>
      </c>
      <c r="H160" s="110"/>
      <c r="I160" s="110"/>
      <c r="J160" s="117">
        <f>SUM(J161:J171)</f>
        <v>141</v>
      </c>
      <c r="K160" s="110"/>
      <c r="L160" s="116">
        <f>SUM(L161:L172)</f>
        <v>82</v>
      </c>
      <c r="M160" s="116">
        <f>SUM(M161:M172)</f>
        <v>4</v>
      </c>
      <c r="N160" s="116">
        <f>SUM(N161:N172)</f>
        <v>292</v>
      </c>
      <c r="O160" s="110"/>
      <c r="P160" s="116">
        <f>SUM(P161:P172)</f>
        <v>769</v>
      </c>
      <c r="Q160" s="110"/>
      <c r="R160" s="110"/>
      <c r="S160" s="110"/>
      <c r="T160" s="110"/>
      <c r="U160" s="110"/>
      <c r="V160" s="110"/>
      <c r="W160" s="116">
        <f>SUM(W161:W172)</f>
        <v>758</v>
      </c>
      <c r="X160" s="110"/>
    </row>
    <row r="161" spans="1:24" ht="15.75">
      <c r="A161" s="109" t="s">
        <v>319</v>
      </c>
      <c r="B161" s="106" t="s">
        <v>320</v>
      </c>
      <c r="C161" s="110">
        <v>31</v>
      </c>
      <c r="D161" s="111"/>
      <c r="E161" s="118">
        <v>3</v>
      </c>
      <c r="F161" s="111"/>
      <c r="G161" s="108">
        <v>18</v>
      </c>
      <c r="H161" s="110"/>
      <c r="I161" s="110"/>
      <c r="J161" s="110">
        <v>13</v>
      </c>
      <c r="K161" s="110"/>
      <c r="L161" s="118">
        <v>6</v>
      </c>
      <c r="M161" s="108">
        <v>0</v>
      </c>
      <c r="N161" s="110">
        <v>17</v>
      </c>
      <c r="O161" s="110"/>
      <c r="P161" s="108">
        <v>42</v>
      </c>
      <c r="Q161" s="110"/>
      <c r="R161" s="110"/>
      <c r="S161" s="110"/>
      <c r="T161" s="110"/>
      <c r="U161" s="110"/>
      <c r="V161" s="110"/>
      <c r="W161" s="108">
        <v>44</v>
      </c>
      <c r="X161" s="110"/>
    </row>
    <row r="162" spans="1:24" ht="15.75">
      <c r="A162" s="109" t="s">
        <v>321</v>
      </c>
      <c r="B162" s="106" t="s">
        <v>322</v>
      </c>
      <c r="C162" s="110">
        <v>43</v>
      </c>
      <c r="D162" s="111"/>
      <c r="E162" s="118">
        <v>1</v>
      </c>
      <c r="F162" s="111"/>
      <c r="G162" s="108">
        <v>8</v>
      </c>
      <c r="H162" s="110"/>
      <c r="I162" s="110"/>
      <c r="J162" s="110">
        <v>12</v>
      </c>
      <c r="K162" s="110"/>
      <c r="L162" s="110">
        <v>2</v>
      </c>
      <c r="M162" s="108">
        <v>0</v>
      </c>
      <c r="N162" s="110">
        <v>35</v>
      </c>
      <c r="O162" s="110"/>
      <c r="P162" s="108">
        <v>25</v>
      </c>
      <c r="Q162" s="110"/>
      <c r="R162" s="110"/>
      <c r="S162" s="110"/>
      <c r="T162" s="110"/>
      <c r="U162" s="110"/>
      <c r="V162" s="110"/>
      <c r="W162" s="108">
        <v>13</v>
      </c>
      <c r="X162" s="110"/>
    </row>
    <row r="163" spans="1:24" ht="15.75">
      <c r="A163" s="109" t="s">
        <v>323</v>
      </c>
      <c r="B163" s="106" t="s">
        <v>324</v>
      </c>
      <c r="C163" s="110">
        <v>33</v>
      </c>
      <c r="D163" s="111"/>
      <c r="E163" s="118">
        <v>0</v>
      </c>
      <c r="F163" s="111"/>
      <c r="G163" s="108">
        <v>11</v>
      </c>
      <c r="H163" s="110"/>
      <c r="I163" s="110"/>
      <c r="J163" s="110">
        <v>24</v>
      </c>
      <c r="K163" s="110"/>
      <c r="L163" s="110">
        <v>0</v>
      </c>
      <c r="M163" s="108">
        <v>0</v>
      </c>
      <c r="N163" s="110">
        <v>19</v>
      </c>
      <c r="O163" s="110"/>
      <c r="P163" s="108">
        <v>13</v>
      </c>
      <c r="Q163" s="110"/>
      <c r="R163" s="110"/>
      <c r="S163" s="110"/>
      <c r="T163" s="110"/>
      <c r="U163" s="110"/>
      <c r="V163" s="110"/>
      <c r="W163" s="108">
        <v>18</v>
      </c>
      <c r="X163" s="110"/>
    </row>
    <row r="164" spans="1:24" ht="15.75">
      <c r="A164" s="109" t="s">
        <v>325</v>
      </c>
      <c r="B164" s="106" t="s">
        <v>326</v>
      </c>
      <c r="C164" s="110">
        <v>45</v>
      </c>
      <c r="D164" s="111"/>
      <c r="E164" s="118">
        <v>1</v>
      </c>
      <c r="F164" s="111"/>
      <c r="G164" s="108">
        <v>28</v>
      </c>
      <c r="H164" s="110"/>
      <c r="I164" s="110"/>
      <c r="J164" s="110">
        <v>0</v>
      </c>
      <c r="K164" s="110"/>
      <c r="L164" s="135">
        <v>7</v>
      </c>
      <c r="M164" s="108">
        <v>0</v>
      </c>
      <c r="N164" s="110">
        <v>37</v>
      </c>
      <c r="O164" s="110"/>
      <c r="P164" s="108">
        <v>41</v>
      </c>
      <c r="Q164" s="110"/>
      <c r="R164" s="110"/>
      <c r="S164" s="110"/>
      <c r="T164" s="110"/>
      <c r="U164" s="110"/>
      <c r="V164" s="110"/>
      <c r="W164" s="108">
        <v>19</v>
      </c>
      <c r="X164" s="110"/>
    </row>
    <row r="165" spans="1:24" ht="15.75">
      <c r="A165" s="109" t="s">
        <v>327</v>
      </c>
      <c r="B165" s="106" t="s">
        <v>328</v>
      </c>
      <c r="C165" s="110">
        <v>58</v>
      </c>
      <c r="D165" s="111"/>
      <c r="E165" s="118">
        <v>0</v>
      </c>
      <c r="F165" s="111"/>
      <c r="G165" s="108">
        <v>20</v>
      </c>
      <c r="H165" s="110"/>
      <c r="I165" s="110"/>
      <c r="J165" s="110">
        <v>25</v>
      </c>
      <c r="K165" s="110"/>
      <c r="L165" s="110">
        <v>0</v>
      </c>
      <c r="M165" s="108">
        <v>0</v>
      </c>
      <c r="N165" s="110">
        <v>8</v>
      </c>
      <c r="O165" s="110"/>
      <c r="P165" s="108">
        <v>44</v>
      </c>
      <c r="Q165" s="110"/>
      <c r="R165" s="110"/>
      <c r="S165" s="110"/>
      <c r="T165" s="110"/>
      <c r="U165" s="110"/>
      <c r="V165" s="110"/>
      <c r="W165" s="108">
        <v>10</v>
      </c>
      <c r="X165" s="110"/>
    </row>
    <row r="166" spans="1:24" ht="15.75">
      <c r="A166" s="109" t="s">
        <v>329</v>
      </c>
      <c r="B166" s="106" t="s">
        <v>330</v>
      </c>
      <c r="C166" s="110">
        <v>83</v>
      </c>
      <c r="D166" s="111"/>
      <c r="E166" s="118">
        <v>3</v>
      </c>
      <c r="F166" s="111"/>
      <c r="G166" s="108">
        <v>29</v>
      </c>
      <c r="H166" s="110"/>
      <c r="I166" s="110"/>
      <c r="J166" s="110">
        <v>18</v>
      </c>
      <c r="K166" s="110"/>
      <c r="L166" s="110">
        <v>19</v>
      </c>
      <c r="M166" s="108">
        <v>0</v>
      </c>
      <c r="N166" s="110">
        <v>30</v>
      </c>
      <c r="O166" s="110"/>
      <c r="P166" s="108">
        <v>81</v>
      </c>
      <c r="Q166" s="110"/>
      <c r="R166" s="110"/>
      <c r="S166" s="110"/>
      <c r="T166" s="110"/>
      <c r="U166" s="110"/>
      <c r="V166" s="110"/>
      <c r="W166" s="108">
        <v>50</v>
      </c>
      <c r="X166" s="110"/>
    </row>
    <row r="167" spans="1:24" ht="15.75">
      <c r="A167" s="109" t="s">
        <v>331</v>
      </c>
      <c r="B167" s="106" t="s">
        <v>332</v>
      </c>
      <c r="C167" s="110">
        <v>61</v>
      </c>
      <c r="D167" s="111"/>
      <c r="E167" s="118">
        <v>2</v>
      </c>
      <c r="F167" s="111"/>
      <c r="G167" s="108">
        <v>19</v>
      </c>
      <c r="H167" s="110"/>
      <c r="I167" s="110"/>
      <c r="J167" s="110">
        <v>18</v>
      </c>
      <c r="K167" s="110"/>
      <c r="L167" s="110">
        <v>16</v>
      </c>
      <c r="M167" s="108">
        <v>1</v>
      </c>
      <c r="N167" s="110">
        <v>32</v>
      </c>
      <c r="O167" s="110"/>
      <c r="P167" s="108">
        <v>74</v>
      </c>
      <c r="Q167" s="110"/>
      <c r="R167" s="110"/>
      <c r="S167" s="110"/>
      <c r="T167" s="110"/>
      <c r="U167" s="110"/>
      <c r="V167" s="110"/>
      <c r="W167" s="108">
        <v>23</v>
      </c>
      <c r="X167" s="110"/>
    </row>
    <row r="168" spans="1:24" ht="15.75">
      <c r="A168" s="109" t="s">
        <v>333</v>
      </c>
      <c r="B168" s="106" t="s">
        <v>334</v>
      </c>
      <c r="C168" s="110">
        <v>37</v>
      </c>
      <c r="D168" s="111"/>
      <c r="E168" s="118">
        <v>1</v>
      </c>
      <c r="F168" s="111"/>
      <c r="G168" s="108">
        <v>14</v>
      </c>
      <c r="H168" s="110"/>
      <c r="I168" s="110"/>
      <c r="J168" s="110">
        <v>10</v>
      </c>
      <c r="K168" s="110"/>
      <c r="L168" s="118">
        <v>6</v>
      </c>
      <c r="M168" s="108">
        <v>0</v>
      </c>
      <c r="N168" s="110">
        <v>23</v>
      </c>
      <c r="O168" s="110"/>
      <c r="P168" s="108">
        <v>27</v>
      </c>
      <c r="Q168" s="110"/>
      <c r="R168" s="110"/>
      <c r="S168" s="110"/>
      <c r="T168" s="110"/>
      <c r="U168" s="110"/>
      <c r="V168" s="110"/>
      <c r="W168" s="108">
        <v>7</v>
      </c>
      <c r="X168" s="110"/>
    </row>
    <row r="169" spans="1:24" ht="15.75">
      <c r="A169" s="109" t="s">
        <v>335</v>
      </c>
      <c r="B169" s="120" t="s">
        <v>336</v>
      </c>
      <c r="C169" s="164">
        <v>252</v>
      </c>
      <c r="D169" s="111"/>
      <c r="E169" s="118">
        <v>6</v>
      </c>
      <c r="F169" s="111"/>
      <c r="G169" s="108">
        <v>57</v>
      </c>
      <c r="H169" s="110"/>
      <c r="I169" s="110"/>
      <c r="J169" s="164">
        <v>0</v>
      </c>
      <c r="K169" s="110"/>
      <c r="L169" s="135">
        <v>22</v>
      </c>
      <c r="M169" s="108">
        <v>3</v>
      </c>
      <c r="N169" s="164">
        <v>75</v>
      </c>
      <c r="O169" s="110"/>
      <c r="P169" s="108">
        <v>381</v>
      </c>
      <c r="Q169" s="110"/>
      <c r="R169" s="110"/>
      <c r="S169" s="110"/>
      <c r="T169" s="110"/>
      <c r="U169" s="110"/>
      <c r="V169" s="110"/>
      <c r="W169" s="108">
        <v>515</v>
      </c>
      <c r="X169" s="110"/>
    </row>
    <row r="170" spans="1:24" ht="15.75">
      <c r="A170" s="109" t="s">
        <v>337</v>
      </c>
      <c r="B170" s="120" t="s">
        <v>338</v>
      </c>
      <c r="C170" s="164"/>
      <c r="D170" s="111"/>
      <c r="E170" s="118">
        <v>0</v>
      </c>
      <c r="F170" s="111"/>
      <c r="G170" s="108">
        <v>6</v>
      </c>
      <c r="H170" s="110"/>
      <c r="I170" s="110"/>
      <c r="J170" s="164"/>
      <c r="K170" s="110"/>
      <c r="L170" s="110">
        <v>1</v>
      </c>
      <c r="M170" s="108">
        <v>0</v>
      </c>
      <c r="N170" s="164"/>
      <c r="O170" s="110"/>
      <c r="P170" s="108">
        <v>21</v>
      </c>
      <c r="Q170" s="110"/>
      <c r="R170" s="110"/>
      <c r="S170" s="110"/>
      <c r="T170" s="110"/>
      <c r="U170" s="110"/>
      <c r="V170" s="110"/>
      <c r="W170" s="108">
        <v>44</v>
      </c>
      <c r="X170" s="110"/>
    </row>
    <row r="171" spans="1:24" ht="15.75">
      <c r="A171" s="109" t="s">
        <v>339</v>
      </c>
      <c r="B171" s="120" t="s">
        <v>340</v>
      </c>
      <c r="C171" s="164">
        <v>21</v>
      </c>
      <c r="D171" s="111"/>
      <c r="E171" s="121">
        <v>0</v>
      </c>
      <c r="F171" s="111"/>
      <c r="G171" s="110">
        <v>4</v>
      </c>
      <c r="H171" s="110"/>
      <c r="I171" s="110"/>
      <c r="J171" s="164">
        <v>21</v>
      </c>
      <c r="K171" s="110"/>
      <c r="L171" s="110">
        <v>1</v>
      </c>
      <c r="M171" s="110">
        <v>0</v>
      </c>
      <c r="N171" s="164">
        <v>16</v>
      </c>
      <c r="O171" s="110"/>
      <c r="P171" s="110">
        <v>8</v>
      </c>
      <c r="Q171" s="110"/>
      <c r="R171" s="110"/>
      <c r="S171" s="110"/>
      <c r="T171" s="110"/>
      <c r="U171" s="110"/>
      <c r="V171" s="110"/>
      <c r="W171" s="110">
        <v>5</v>
      </c>
      <c r="X171" s="110"/>
    </row>
    <row r="172" spans="1:24" ht="15.75">
      <c r="A172" s="109" t="s">
        <v>342</v>
      </c>
      <c r="B172" s="120" t="s">
        <v>343</v>
      </c>
      <c r="C172" s="164"/>
      <c r="D172" s="111"/>
      <c r="E172" s="121">
        <v>0</v>
      </c>
      <c r="F172" s="111"/>
      <c r="G172" s="110">
        <v>6</v>
      </c>
      <c r="H172" s="110"/>
      <c r="I172" s="110"/>
      <c r="J172" s="164"/>
      <c r="K172" s="110"/>
      <c r="L172" s="110">
        <v>2</v>
      </c>
      <c r="M172" s="110">
        <v>0</v>
      </c>
      <c r="N172" s="164"/>
      <c r="O172" s="110"/>
      <c r="P172" s="110">
        <v>12</v>
      </c>
      <c r="Q172" s="110"/>
      <c r="R172" s="110"/>
      <c r="S172" s="110"/>
      <c r="T172" s="110"/>
      <c r="U172" s="110"/>
      <c r="V172" s="110"/>
      <c r="W172" s="110">
        <v>10</v>
      </c>
      <c r="X172" s="110"/>
    </row>
    <row r="173" spans="1:24" ht="15.75">
      <c r="A173" s="134" t="s">
        <v>344</v>
      </c>
      <c r="B173" s="101" t="s">
        <v>345</v>
      </c>
      <c r="C173" s="117">
        <f>SUM(C174:C178)</f>
        <v>243</v>
      </c>
      <c r="D173" s="111"/>
      <c r="E173" s="117">
        <f>SUM(E174:E178)</f>
        <v>0</v>
      </c>
      <c r="F173" s="111"/>
      <c r="G173" s="116">
        <f>SUM(G174:G178)</f>
        <v>138</v>
      </c>
      <c r="H173" s="110"/>
      <c r="I173" s="110"/>
      <c r="J173" s="117">
        <f>SUM(J174:J178)</f>
        <v>93</v>
      </c>
      <c r="K173" s="110"/>
      <c r="L173" s="117">
        <f>SUM(L174:L178)</f>
        <v>14</v>
      </c>
      <c r="M173" s="117">
        <f>SUM(M174:M178)</f>
        <v>0</v>
      </c>
      <c r="N173" s="117">
        <f>SUM(N174:N178)</f>
        <v>103</v>
      </c>
      <c r="O173" s="110"/>
      <c r="P173" s="117">
        <f>SUM(P174:P178)</f>
        <v>180</v>
      </c>
      <c r="Q173" s="110"/>
      <c r="R173" s="110"/>
      <c r="S173" s="110"/>
      <c r="T173" s="110"/>
      <c r="U173" s="110"/>
      <c r="V173" s="110"/>
      <c r="W173" s="116">
        <f>SUM(W174:W178)</f>
        <v>58</v>
      </c>
      <c r="X173" s="110"/>
    </row>
    <row r="174" spans="1:24" ht="15.75">
      <c r="A174" s="109" t="s">
        <v>346</v>
      </c>
      <c r="B174" s="106" t="s">
        <v>347</v>
      </c>
      <c r="C174" s="121">
        <v>98</v>
      </c>
      <c r="D174" s="111"/>
      <c r="E174" s="110">
        <v>0</v>
      </c>
      <c r="F174" s="111"/>
      <c r="G174" s="108">
        <v>47</v>
      </c>
      <c r="H174" s="110"/>
      <c r="I174" s="110"/>
      <c r="J174" s="110">
        <v>23</v>
      </c>
      <c r="K174" s="110"/>
      <c r="L174" s="110">
        <v>9</v>
      </c>
      <c r="M174" s="110">
        <v>0</v>
      </c>
      <c r="N174" s="110">
        <v>45</v>
      </c>
      <c r="O174" s="110"/>
      <c r="P174" s="110">
        <v>46</v>
      </c>
      <c r="Q174" s="110"/>
      <c r="R174" s="110"/>
      <c r="S174" s="110"/>
      <c r="T174" s="110"/>
      <c r="U174" s="110"/>
      <c r="V174" s="110"/>
      <c r="W174" s="108">
        <v>49</v>
      </c>
      <c r="X174" s="110"/>
    </row>
    <row r="175" spans="1:24" ht="15.75">
      <c r="A175" s="109" t="s">
        <v>348</v>
      </c>
      <c r="B175" s="106" t="s">
        <v>349</v>
      </c>
      <c r="C175" s="121">
        <v>15</v>
      </c>
      <c r="D175" s="111"/>
      <c r="E175" s="110">
        <v>0</v>
      </c>
      <c r="F175" s="111"/>
      <c r="G175" s="108">
        <v>1</v>
      </c>
      <c r="H175" s="110"/>
      <c r="I175" s="110"/>
      <c r="J175" s="164">
        <v>20</v>
      </c>
      <c r="K175" s="110"/>
      <c r="L175" s="110">
        <v>0</v>
      </c>
      <c r="M175" s="110">
        <v>0</v>
      </c>
      <c r="N175" s="164">
        <v>10</v>
      </c>
      <c r="O175" s="110"/>
      <c r="P175" s="110">
        <v>7</v>
      </c>
      <c r="Q175" s="110"/>
      <c r="R175" s="110"/>
      <c r="S175" s="110"/>
      <c r="T175" s="110"/>
      <c r="U175" s="110"/>
      <c r="V175" s="110"/>
      <c r="W175" s="108">
        <v>0</v>
      </c>
      <c r="X175" s="110"/>
    </row>
    <row r="176" spans="1:24" ht="15.75">
      <c r="A176" s="109" t="s">
        <v>350</v>
      </c>
      <c r="B176" s="106" t="s">
        <v>351</v>
      </c>
      <c r="C176" s="121">
        <v>6</v>
      </c>
      <c r="D176" s="111"/>
      <c r="E176" s="110">
        <v>0</v>
      </c>
      <c r="F176" s="111"/>
      <c r="G176" s="108">
        <v>5</v>
      </c>
      <c r="H176" s="110"/>
      <c r="I176" s="110"/>
      <c r="J176" s="164"/>
      <c r="K176" s="110"/>
      <c r="L176" s="110">
        <v>1</v>
      </c>
      <c r="M176" s="110">
        <v>0</v>
      </c>
      <c r="N176" s="164"/>
      <c r="O176" s="110"/>
      <c r="P176" s="110">
        <v>3</v>
      </c>
      <c r="Q176" s="110"/>
      <c r="R176" s="110"/>
      <c r="S176" s="110"/>
      <c r="T176" s="110"/>
      <c r="U176" s="110"/>
      <c r="V176" s="110"/>
      <c r="W176" s="108">
        <v>2</v>
      </c>
      <c r="X176" s="110"/>
    </row>
    <row r="177" spans="1:24" ht="15.75">
      <c r="A177" s="109" t="s">
        <v>352</v>
      </c>
      <c r="B177" s="106" t="s">
        <v>353</v>
      </c>
      <c r="C177" s="121">
        <v>29</v>
      </c>
      <c r="D177" s="111"/>
      <c r="E177" s="110">
        <v>0</v>
      </c>
      <c r="F177" s="111"/>
      <c r="G177" s="108">
        <v>52</v>
      </c>
      <c r="H177" s="110"/>
      <c r="I177" s="110"/>
      <c r="J177" s="110">
        <v>15</v>
      </c>
      <c r="K177" s="110"/>
      <c r="L177" s="110">
        <v>0</v>
      </c>
      <c r="M177" s="110">
        <v>0</v>
      </c>
      <c r="N177" s="110">
        <v>7</v>
      </c>
      <c r="O177" s="110"/>
      <c r="P177" s="108">
        <v>51</v>
      </c>
      <c r="Q177" s="110"/>
      <c r="R177" s="110"/>
      <c r="S177" s="110"/>
      <c r="T177" s="110"/>
      <c r="U177" s="110"/>
      <c r="V177" s="110"/>
      <c r="W177" s="108">
        <v>0</v>
      </c>
      <c r="X177" s="110"/>
    </row>
    <row r="178" spans="1:24" ht="15.75">
      <c r="A178" s="109" t="s">
        <v>459</v>
      </c>
      <c r="B178" s="120" t="s">
        <v>354</v>
      </c>
      <c r="C178" s="121">
        <v>95</v>
      </c>
      <c r="D178" s="111"/>
      <c r="E178" s="110">
        <v>0</v>
      </c>
      <c r="F178" s="111"/>
      <c r="G178" s="108">
        <v>33</v>
      </c>
      <c r="H178" s="110"/>
      <c r="I178" s="110"/>
      <c r="J178" s="110">
        <v>35</v>
      </c>
      <c r="K178" s="110"/>
      <c r="L178" s="110">
        <v>4</v>
      </c>
      <c r="M178" s="110">
        <v>0</v>
      </c>
      <c r="N178" s="110">
        <v>41</v>
      </c>
      <c r="O178" s="110"/>
      <c r="P178" s="108">
        <v>73</v>
      </c>
      <c r="Q178" s="110"/>
      <c r="R178" s="110"/>
      <c r="S178" s="110"/>
      <c r="T178" s="110"/>
      <c r="U178" s="110"/>
      <c r="V178" s="110"/>
      <c r="W178" s="110">
        <v>7</v>
      </c>
      <c r="X178" s="110"/>
    </row>
    <row r="179" spans="1:24" ht="15.75">
      <c r="A179" s="134" t="s">
        <v>355</v>
      </c>
      <c r="B179" s="101" t="s">
        <v>356</v>
      </c>
      <c r="C179" s="117">
        <f>SUM(C180:C186)</f>
        <v>233</v>
      </c>
      <c r="D179" s="123"/>
      <c r="E179" s="116">
        <f>SUM(E180:E186)</f>
        <v>9</v>
      </c>
      <c r="F179" s="123"/>
      <c r="G179" s="116">
        <f>SUM(G180:G186)</f>
        <v>123</v>
      </c>
      <c r="H179" s="117"/>
      <c r="I179" s="117"/>
      <c r="J179" s="117">
        <f>SUM(J180:J186)</f>
        <v>168</v>
      </c>
      <c r="K179" s="117"/>
      <c r="L179" s="117">
        <f>SUM(L180:L186)</f>
        <v>30</v>
      </c>
      <c r="M179" s="117">
        <f>SUM(M180:M186)</f>
        <v>0</v>
      </c>
      <c r="N179" s="117">
        <f>SUM(N180:N186)</f>
        <v>180</v>
      </c>
      <c r="O179" s="110"/>
      <c r="P179" s="116">
        <f>SUM(P180:P186)</f>
        <v>337</v>
      </c>
      <c r="Q179" s="110"/>
      <c r="R179" s="110"/>
      <c r="S179" s="110"/>
      <c r="T179" s="110"/>
      <c r="U179" s="110"/>
      <c r="V179" s="110"/>
      <c r="W179" s="116">
        <f>SUM(W180:W186)</f>
        <v>32</v>
      </c>
      <c r="X179" s="110"/>
    </row>
    <row r="180" spans="1:24" ht="15.75">
      <c r="A180" s="109" t="s">
        <v>357</v>
      </c>
      <c r="B180" s="106" t="s">
        <v>358</v>
      </c>
      <c r="C180" s="110">
        <v>25</v>
      </c>
      <c r="D180" s="111"/>
      <c r="E180" s="118">
        <v>1</v>
      </c>
      <c r="F180" s="111"/>
      <c r="G180" s="108">
        <v>12</v>
      </c>
      <c r="H180" s="110"/>
      <c r="I180" s="110"/>
      <c r="J180" s="110">
        <v>15</v>
      </c>
      <c r="K180" s="110"/>
      <c r="L180" s="110">
        <v>2</v>
      </c>
      <c r="M180" s="110">
        <v>0</v>
      </c>
      <c r="N180" s="110">
        <v>21</v>
      </c>
      <c r="O180" s="110"/>
      <c r="P180" s="108">
        <v>31</v>
      </c>
      <c r="Q180" s="110"/>
      <c r="R180" s="110"/>
      <c r="S180" s="110"/>
      <c r="T180" s="110"/>
      <c r="U180" s="110"/>
      <c r="V180" s="110"/>
      <c r="W180" s="108">
        <v>8</v>
      </c>
      <c r="X180" s="110"/>
    </row>
    <row r="181" spans="1:24" ht="15.75">
      <c r="A181" s="109" t="s">
        <v>359</v>
      </c>
      <c r="B181" s="106" t="s">
        <v>360</v>
      </c>
      <c r="C181" s="110">
        <v>13</v>
      </c>
      <c r="D181" s="111"/>
      <c r="E181" s="118">
        <v>0</v>
      </c>
      <c r="F181" s="111"/>
      <c r="G181" s="108">
        <v>1</v>
      </c>
      <c r="H181" s="110"/>
      <c r="I181" s="110"/>
      <c r="J181" s="110">
        <v>21</v>
      </c>
      <c r="K181" s="110"/>
      <c r="L181" s="110">
        <v>2</v>
      </c>
      <c r="M181" s="110">
        <v>0</v>
      </c>
      <c r="N181" s="110">
        <v>18</v>
      </c>
      <c r="O181" s="110"/>
      <c r="P181" s="108">
        <v>20</v>
      </c>
      <c r="Q181" s="110"/>
      <c r="R181" s="110"/>
      <c r="S181" s="110"/>
      <c r="T181" s="110"/>
      <c r="U181" s="110"/>
      <c r="V181" s="110"/>
      <c r="W181" s="108">
        <v>0</v>
      </c>
      <c r="X181" s="110"/>
    </row>
    <row r="182" spans="1:24" ht="15.75">
      <c r="A182" s="109" t="s">
        <v>361</v>
      </c>
      <c r="B182" s="106" t="s">
        <v>362</v>
      </c>
      <c r="C182" s="110">
        <v>16</v>
      </c>
      <c r="D182" s="111"/>
      <c r="E182" s="118">
        <v>0</v>
      </c>
      <c r="F182" s="111"/>
      <c r="G182" s="108">
        <v>9</v>
      </c>
      <c r="H182" s="110"/>
      <c r="I182" s="110"/>
      <c r="J182" s="110">
        <v>32</v>
      </c>
      <c r="K182" s="110"/>
      <c r="L182" s="110">
        <v>3</v>
      </c>
      <c r="M182" s="110">
        <v>0</v>
      </c>
      <c r="N182" s="110">
        <v>16</v>
      </c>
      <c r="O182" s="110"/>
      <c r="P182" s="108">
        <v>31</v>
      </c>
      <c r="Q182" s="110"/>
      <c r="R182" s="110"/>
      <c r="S182" s="110"/>
      <c r="T182" s="110"/>
      <c r="U182" s="110"/>
      <c r="V182" s="110"/>
      <c r="W182" s="108">
        <v>11</v>
      </c>
      <c r="X182" s="110"/>
    </row>
    <row r="183" spans="1:24" ht="15.75">
      <c r="A183" s="109" t="s">
        <v>363</v>
      </c>
      <c r="B183" s="106" t="s">
        <v>364</v>
      </c>
      <c r="C183" s="110">
        <v>22</v>
      </c>
      <c r="D183" s="111"/>
      <c r="E183" s="118">
        <v>2</v>
      </c>
      <c r="F183" s="111"/>
      <c r="G183" s="108">
        <v>10</v>
      </c>
      <c r="H183" s="110"/>
      <c r="I183" s="110"/>
      <c r="J183" s="110">
        <v>55</v>
      </c>
      <c r="K183" s="110"/>
      <c r="L183" s="130">
        <v>1</v>
      </c>
      <c r="M183" s="110">
        <v>0</v>
      </c>
      <c r="N183" s="110">
        <v>13</v>
      </c>
      <c r="O183" s="110"/>
      <c r="P183" s="108">
        <v>51</v>
      </c>
      <c r="Q183" s="110"/>
      <c r="R183" s="110"/>
      <c r="S183" s="110"/>
      <c r="T183" s="110"/>
      <c r="U183" s="110"/>
      <c r="V183" s="110"/>
      <c r="W183" s="108">
        <v>0</v>
      </c>
      <c r="X183" s="110"/>
    </row>
    <row r="184" spans="1:24" ht="15.75">
      <c r="A184" s="109" t="s">
        <v>365</v>
      </c>
      <c r="B184" s="106" t="s">
        <v>366</v>
      </c>
      <c r="C184" s="110">
        <v>79</v>
      </c>
      <c r="D184" s="111"/>
      <c r="E184" s="118">
        <v>0</v>
      </c>
      <c r="F184" s="111"/>
      <c r="G184" s="108">
        <v>53</v>
      </c>
      <c r="H184" s="110"/>
      <c r="I184" s="110"/>
      <c r="J184" s="110">
        <v>45</v>
      </c>
      <c r="K184" s="110"/>
      <c r="L184" s="130">
        <v>13</v>
      </c>
      <c r="M184" s="110">
        <v>0</v>
      </c>
      <c r="N184" s="110">
        <v>38</v>
      </c>
      <c r="O184" s="110"/>
      <c r="P184" s="108">
        <v>60</v>
      </c>
      <c r="Q184" s="110"/>
      <c r="R184" s="110"/>
      <c r="S184" s="110"/>
      <c r="T184" s="110"/>
      <c r="U184" s="110"/>
      <c r="V184" s="110"/>
      <c r="W184" s="108">
        <v>0</v>
      </c>
      <c r="X184" s="110"/>
    </row>
    <row r="185" spans="1:24" ht="15.75">
      <c r="A185" s="109" t="s">
        <v>367</v>
      </c>
      <c r="B185" s="120" t="s">
        <v>368</v>
      </c>
      <c r="C185" s="164">
        <v>78</v>
      </c>
      <c r="D185" s="111"/>
      <c r="E185" s="118">
        <v>0</v>
      </c>
      <c r="F185" s="111"/>
      <c r="G185" s="108">
        <v>2</v>
      </c>
      <c r="H185" s="110"/>
      <c r="I185" s="110"/>
      <c r="J185" s="164">
        <v>0</v>
      </c>
      <c r="K185" s="110"/>
      <c r="L185" s="110">
        <v>1</v>
      </c>
      <c r="M185" s="110">
        <v>0</v>
      </c>
      <c r="N185" s="164">
        <v>74</v>
      </c>
      <c r="O185" s="110"/>
      <c r="P185" s="108">
        <v>11</v>
      </c>
      <c r="Q185" s="110"/>
      <c r="R185" s="110"/>
      <c r="S185" s="110"/>
      <c r="T185" s="110"/>
      <c r="U185" s="110"/>
      <c r="V185" s="110"/>
      <c r="W185" s="108">
        <v>0</v>
      </c>
      <c r="X185" s="110"/>
    </row>
    <row r="186" spans="1:24" ht="15.75">
      <c r="A186" s="109" t="s">
        <v>369</v>
      </c>
      <c r="B186" s="120" t="s">
        <v>370</v>
      </c>
      <c r="C186" s="164"/>
      <c r="D186" s="111"/>
      <c r="E186" s="118">
        <v>6</v>
      </c>
      <c r="F186" s="111"/>
      <c r="G186" s="108">
        <v>36</v>
      </c>
      <c r="H186" s="110"/>
      <c r="I186" s="110"/>
      <c r="J186" s="164"/>
      <c r="K186" s="110"/>
      <c r="L186" s="110">
        <v>8</v>
      </c>
      <c r="M186" s="110">
        <v>0</v>
      </c>
      <c r="N186" s="164"/>
      <c r="O186" s="110"/>
      <c r="P186" s="108">
        <v>133</v>
      </c>
      <c r="Q186" s="110"/>
      <c r="R186" s="110"/>
      <c r="S186" s="110"/>
      <c r="T186" s="110"/>
      <c r="U186" s="110"/>
      <c r="V186" s="110"/>
      <c r="W186" s="108">
        <v>13</v>
      </c>
      <c r="X186" s="110"/>
    </row>
    <row r="187" spans="1:24" ht="15.75">
      <c r="A187" s="134" t="s">
        <v>371</v>
      </c>
      <c r="B187" s="101" t="s">
        <v>372</v>
      </c>
      <c r="C187" s="117">
        <f>SUM(C188:C190)</f>
        <v>338</v>
      </c>
      <c r="D187" s="111"/>
      <c r="E187" s="117">
        <f>SUM(E188:E190)</f>
        <v>0</v>
      </c>
      <c r="F187" s="111"/>
      <c r="G187" s="116">
        <f>SUM(G188:G190)</f>
        <v>143</v>
      </c>
      <c r="H187" s="110"/>
      <c r="I187" s="110"/>
      <c r="J187" s="117">
        <f>SUM(J188:J190)</f>
        <v>0</v>
      </c>
      <c r="K187" s="117"/>
      <c r="L187" s="116">
        <f>SUM(L188:L190)</f>
        <v>6</v>
      </c>
      <c r="M187" s="117">
        <f>SUM(M188:M190)</f>
        <v>0</v>
      </c>
      <c r="N187" s="117">
        <f>SUM(N188:N190)</f>
        <v>108</v>
      </c>
      <c r="O187" s="110"/>
      <c r="P187" s="116">
        <f>SUM(P188:P190)</f>
        <v>381</v>
      </c>
      <c r="Q187" s="110"/>
      <c r="R187" s="110"/>
      <c r="S187" s="110"/>
      <c r="T187" s="110"/>
      <c r="U187" s="110"/>
      <c r="V187" s="110"/>
      <c r="W187" s="116">
        <f>SUM(W188:W190)</f>
        <v>173</v>
      </c>
      <c r="X187" s="110"/>
    </row>
    <row r="188" spans="1:24" ht="15.75">
      <c r="A188" s="109" t="s">
        <v>373</v>
      </c>
      <c r="B188" s="106" t="s">
        <v>374</v>
      </c>
      <c r="C188" s="110">
        <v>205</v>
      </c>
      <c r="D188" s="111"/>
      <c r="E188" s="110">
        <v>0</v>
      </c>
      <c r="F188" s="111"/>
      <c r="G188" s="108">
        <v>87</v>
      </c>
      <c r="H188" s="110"/>
      <c r="I188" s="110"/>
      <c r="J188" s="110">
        <v>0</v>
      </c>
      <c r="K188" s="110"/>
      <c r="L188" s="108">
        <v>4</v>
      </c>
      <c r="M188" s="110">
        <v>0</v>
      </c>
      <c r="N188" s="110">
        <v>64</v>
      </c>
      <c r="O188" s="110"/>
      <c r="P188" s="108">
        <v>246</v>
      </c>
      <c r="Q188" s="110"/>
      <c r="R188" s="110"/>
      <c r="S188" s="110"/>
      <c r="T188" s="110"/>
      <c r="U188" s="110"/>
      <c r="V188" s="110"/>
      <c r="W188" s="108">
        <v>146</v>
      </c>
      <c r="X188" s="110"/>
    </row>
    <row r="189" spans="1:24" ht="15.75">
      <c r="A189" s="109" t="s">
        <v>375</v>
      </c>
      <c r="B189" s="120" t="s">
        <v>376</v>
      </c>
      <c r="C189" s="110">
        <v>120</v>
      </c>
      <c r="D189" s="111"/>
      <c r="E189" s="110">
        <v>0</v>
      </c>
      <c r="F189" s="111"/>
      <c r="G189" s="108">
        <v>54</v>
      </c>
      <c r="H189" s="110"/>
      <c r="I189" s="110"/>
      <c r="J189" s="110">
        <v>0</v>
      </c>
      <c r="K189" s="110"/>
      <c r="L189" s="110">
        <v>1</v>
      </c>
      <c r="M189" s="110">
        <v>0</v>
      </c>
      <c r="N189" s="110">
        <v>36</v>
      </c>
      <c r="O189" s="110"/>
      <c r="P189" s="108">
        <v>122</v>
      </c>
      <c r="Q189" s="110"/>
      <c r="R189" s="110"/>
      <c r="S189" s="110"/>
      <c r="T189" s="110"/>
      <c r="U189" s="110"/>
      <c r="V189" s="110"/>
      <c r="W189" s="108">
        <v>27</v>
      </c>
      <c r="X189" s="110"/>
    </row>
    <row r="190" spans="1:24" ht="15.75">
      <c r="A190" s="109" t="s">
        <v>377</v>
      </c>
      <c r="B190" s="106" t="s">
        <v>378</v>
      </c>
      <c r="C190" s="110">
        <v>13</v>
      </c>
      <c r="D190" s="111"/>
      <c r="E190" s="110">
        <v>0</v>
      </c>
      <c r="F190" s="111"/>
      <c r="G190" s="108">
        <v>2</v>
      </c>
      <c r="H190" s="110"/>
      <c r="I190" s="110"/>
      <c r="J190" s="110">
        <v>0</v>
      </c>
      <c r="K190" s="110"/>
      <c r="L190" s="110">
        <v>1</v>
      </c>
      <c r="M190" s="110">
        <v>0</v>
      </c>
      <c r="N190" s="110">
        <v>8</v>
      </c>
      <c r="O190" s="110"/>
      <c r="P190" s="108">
        <v>13</v>
      </c>
      <c r="Q190" s="110"/>
      <c r="R190" s="110"/>
      <c r="S190" s="110"/>
      <c r="T190" s="110"/>
      <c r="U190" s="110"/>
      <c r="V190" s="110"/>
      <c r="W190" s="108">
        <v>0</v>
      </c>
      <c r="X190" s="110"/>
    </row>
    <row r="191" spans="1:24" ht="15.75">
      <c r="A191" s="134" t="s">
        <v>379</v>
      </c>
      <c r="B191" s="101" t="s">
        <v>380</v>
      </c>
      <c r="C191" s="117">
        <f>SUM(C192:C194)</f>
        <v>94</v>
      </c>
      <c r="D191" s="111"/>
      <c r="E191" s="117">
        <f>SUM(E192:E194)</f>
        <v>8</v>
      </c>
      <c r="F191" s="111"/>
      <c r="G191" s="116">
        <f>SUM(G192:G194)</f>
        <v>65</v>
      </c>
      <c r="H191" s="110"/>
      <c r="I191" s="110"/>
      <c r="J191" s="117">
        <f>SUM(J192:J194)</f>
        <v>187</v>
      </c>
      <c r="K191" s="110"/>
      <c r="L191" s="117">
        <f>SUM(L192:L194)</f>
        <v>11</v>
      </c>
      <c r="M191" s="117">
        <f>SUM(M192:M194)</f>
        <v>0</v>
      </c>
      <c r="N191" s="117">
        <f>SUM(N192:N194)</f>
        <v>95</v>
      </c>
      <c r="O191" s="110"/>
      <c r="P191" s="116">
        <f>SUM(P192:P194)</f>
        <v>124</v>
      </c>
      <c r="Q191" s="110"/>
      <c r="R191" s="110"/>
      <c r="S191" s="110"/>
      <c r="T191" s="110"/>
      <c r="U191" s="110"/>
      <c r="V191" s="110"/>
      <c r="W191" s="117">
        <f>SUM(W192:W194)</f>
        <v>6</v>
      </c>
      <c r="X191" s="110"/>
    </row>
    <row r="192" spans="1:24" ht="15.75">
      <c r="A192" s="109" t="s">
        <v>381</v>
      </c>
      <c r="B192" s="106" t="s">
        <v>382</v>
      </c>
      <c r="C192" s="110">
        <v>28</v>
      </c>
      <c r="D192" s="111"/>
      <c r="E192" s="110">
        <v>4</v>
      </c>
      <c r="F192" s="111"/>
      <c r="G192" s="108">
        <v>22</v>
      </c>
      <c r="H192" s="110"/>
      <c r="I192" s="110"/>
      <c r="J192" s="110">
        <v>69</v>
      </c>
      <c r="K192" s="110"/>
      <c r="L192" s="110">
        <v>4</v>
      </c>
      <c r="M192" s="110">
        <v>0</v>
      </c>
      <c r="N192" s="110">
        <v>25</v>
      </c>
      <c r="O192" s="110"/>
      <c r="P192" s="108">
        <v>55</v>
      </c>
      <c r="Q192" s="110"/>
      <c r="R192" s="110"/>
      <c r="S192" s="110"/>
      <c r="T192" s="110"/>
      <c r="U192" s="110"/>
      <c r="V192" s="110"/>
      <c r="W192" s="110">
        <v>0</v>
      </c>
      <c r="X192" s="110"/>
    </row>
    <row r="193" spans="1:24" ht="15.75">
      <c r="A193" s="109" t="s">
        <v>383</v>
      </c>
      <c r="B193" s="106" t="s">
        <v>384</v>
      </c>
      <c r="C193" s="110">
        <v>19</v>
      </c>
      <c r="D193" s="111"/>
      <c r="E193" s="110">
        <v>2</v>
      </c>
      <c r="F193" s="111"/>
      <c r="G193" s="108">
        <v>20</v>
      </c>
      <c r="H193" s="110"/>
      <c r="I193" s="110"/>
      <c r="J193" s="110">
        <v>79</v>
      </c>
      <c r="K193" s="110"/>
      <c r="L193" s="135">
        <v>4</v>
      </c>
      <c r="M193" s="110">
        <v>0</v>
      </c>
      <c r="N193" s="110">
        <v>35</v>
      </c>
      <c r="O193" s="110"/>
      <c r="P193" s="108">
        <v>18</v>
      </c>
      <c r="Q193" s="110"/>
      <c r="R193" s="110"/>
      <c r="S193" s="110"/>
      <c r="T193" s="110"/>
      <c r="U193" s="110"/>
      <c r="V193" s="110"/>
      <c r="W193" s="110">
        <v>0</v>
      </c>
      <c r="X193" s="110"/>
    </row>
    <row r="194" spans="1:24" ht="15.75">
      <c r="A194" s="109" t="s">
        <v>385</v>
      </c>
      <c r="B194" s="120" t="s">
        <v>386</v>
      </c>
      <c r="C194" s="110">
        <v>47</v>
      </c>
      <c r="D194" s="111"/>
      <c r="E194" s="110">
        <v>2</v>
      </c>
      <c r="F194" s="111"/>
      <c r="G194" s="108">
        <v>23</v>
      </c>
      <c r="H194" s="110"/>
      <c r="I194" s="110"/>
      <c r="J194" s="110">
        <v>39</v>
      </c>
      <c r="K194" s="110"/>
      <c r="L194" s="110">
        <v>3</v>
      </c>
      <c r="M194" s="110">
        <v>0</v>
      </c>
      <c r="N194" s="110">
        <v>35</v>
      </c>
      <c r="O194" s="110"/>
      <c r="P194" s="108">
        <v>51</v>
      </c>
      <c r="Q194" s="110"/>
      <c r="R194" s="110"/>
      <c r="S194" s="110"/>
      <c r="T194" s="110"/>
      <c r="U194" s="110"/>
      <c r="V194" s="110"/>
      <c r="W194" s="110">
        <v>6</v>
      </c>
      <c r="X194" s="110"/>
    </row>
    <row r="195" spans="1:24" ht="15.75">
      <c r="A195" s="134" t="s">
        <v>387</v>
      </c>
      <c r="B195" s="101" t="s">
        <v>388</v>
      </c>
      <c r="C195" s="117">
        <f>SUM(C196:C208)</f>
        <v>365</v>
      </c>
      <c r="D195" s="111"/>
      <c r="E195" s="116">
        <f>SUM(E196:E208)</f>
        <v>12</v>
      </c>
      <c r="F195" s="111"/>
      <c r="G195" s="116">
        <f>SUM(G196:G208)</f>
        <v>337</v>
      </c>
      <c r="H195" s="110"/>
      <c r="I195" s="110"/>
      <c r="J195" s="117">
        <f>SUM(J196:J208)</f>
        <v>2083</v>
      </c>
      <c r="K195" s="110"/>
      <c r="L195" s="117">
        <f>SUM(L196:L208)</f>
        <v>39</v>
      </c>
      <c r="M195" s="117">
        <f>SUM(M196:M208)</f>
        <v>0</v>
      </c>
      <c r="N195" s="117">
        <f>SUM(N196:N208)</f>
        <v>299</v>
      </c>
      <c r="O195" s="110"/>
      <c r="P195" s="116">
        <f>SUM(P196:P208)</f>
        <v>705</v>
      </c>
      <c r="Q195" s="110"/>
      <c r="R195" s="110"/>
      <c r="S195" s="110"/>
      <c r="T195" s="110"/>
      <c r="U195" s="110"/>
      <c r="V195" s="110"/>
      <c r="W195" s="117">
        <f>SUM(W196:W208)</f>
        <v>20</v>
      </c>
      <c r="X195" s="110"/>
    </row>
    <row r="196" spans="1:24" ht="15.75">
      <c r="A196" s="109" t="s">
        <v>389</v>
      </c>
      <c r="B196" s="106" t="s">
        <v>390</v>
      </c>
      <c r="C196" s="110">
        <v>33</v>
      </c>
      <c r="D196" s="111"/>
      <c r="E196" s="118">
        <v>0</v>
      </c>
      <c r="F196" s="111"/>
      <c r="G196" s="108">
        <v>17</v>
      </c>
      <c r="H196" s="110"/>
      <c r="I196" s="110"/>
      <c r="J196" s="110">
        <v>22</v>
      </c>
      <c r="K196" s="110"/>
      <c r="L196" s="110">
        <v>1</v>
      </c>
      <c r="M196" s="110">
        <v>0</v>
      </c>
      <c r="N196" s="110">
        <v>10</v>
      </c>
      <c r="O196" s="110"/>
      <c r="P196" s="108">
        <v>6</v>
      </c>
      <c r="Q196" s="110"/>
      <c r="R196" s="110"/>
      <c r="S196" s="110"/>
      <c r="T196" s="110"/>
      <c r="U196" s="110"/>
      <c r="V196" s="110"/>
      <c r="W196" s="110">
        <v>0</v>
      </c>
      <c r="X196" s="110"/>
    </row>
    <row r="197" spans="1:24" ht="15.75">
      <c r="A197" s="109" t="s">
        <v>391</v>
      </c>
      <c r="B197" s="106" t="s">
        <v>392</v>
      </c>
      <c r="C197" s="164">
        <v>22</v>
      </c>
      <c r="D197" s="111"/>
      <c r="E197" s="118">
        <v>0</v>
      </c>
      <c r="F197" s="111"/>
      <c r="G197" s="108">
        <v>2</v>
      </c>
      <c r="H197" s="110"/>
      <c r="I197" s="110"/>
      <c r="J197" s="164">
        <v>22</v>
      </c>
      <c r="K197" s="110"/>
      <c r="L197" s="110">
        <v>0</v>
      </c>
      <c r="M197" s="110">
        <v>0</v>
      </c>
      <c r="N197" s="164">
        <v>8</v>
      </c>
      <c r="O197" s="110"/>
      <c r="P197" s="108">
        <v>3</v>
      </c>
      <c r="Q197" s="110"/>
      <c r="R197" s="110"/>
      <c r="S197" s="110"/>
      <c r="T197" s="110"/>
      <c r="U197" s="110"/>
      <c r="V197" s="110"/>
      <c r="W197" s="110">
        <v>0</v>
      </c>
      <c r="X197" s="110"/>
    </row>
    <row r="198" spans="1:24" ht="15.75">
      <c r="A198" s="109" t="s">
        <v>393</v>
      </c>
      <c r="B198" s="106" t="s">
        <v>394</v>
      </c>
      <c r="C198" s="164"/>
      <c r="D198" s="111"/>
      <c r="E198" s="118">
        <v>0</v>
      </c>
      <c r="F198" s="111"/>
      <c r="G198" s="108">
        <v>5</v>
      </c>
      <c r="H198" s="110"/>
      <c r="I198" s="110"/>
      <c r="J198" s="164"/>
      <c r="K198" s="110"/>
      <c r="L198" s="110">
        <v>1</v>
      </c>
      <c r="M198" s="110">
        <v>0</v>
      </c>
      <c r="N198" s="164"/>
      <c r="O198" s="110"/>
      <c r="P198" s="110">
        <v>7</v>
      </c>
      <c r="Q198" s="110"/>
      <c r="R198" s="110"/>
      <c r="S198" s="110"/>
      <c r="T198" s="110"/>
      <c r="U198" s="110"/>
      <c r="V198" s="110"/>
      <c r="W198" s="110">
        <v>0</v>
      </c>
      <c r="X198" s="110"/>
    </row>
    <row r="199" spans="1:24" ht="15.75">
      <c r="A199" s="109" t="s">
        <v>395</v>
      </c>
      <c r="B199" s="106" t="s">
        <v>396</v>
      </c>
      <c r="C199" s="164"/>
      <c r="D199" s="111"/>
      <c r="E199" s="118">
        <v>0</v>
      </c>
      <c r="F199" s="111"/>
      <c r="G199" s="108">
        <v>6</v>
      </c>
      <c r="H199" s="110"/>
      <c r="I199" s="110"/>
      <c r="J199" s="164"/>
      <c r="K199" s="110"/>
      <c r="L199" s="110">
        <v>0</v>
      </c>
      <c r="M199" s="110">
        <v>0</v>
      </c>
      <c r="N199" s="164"/>
      <c r="O199" s="110"/>
      <c r="P199" s="110">
        <v>9</v>
      </c>
      <c r="Q199" s="110"/>
      <c r="R199" s="110"/>
      <c r="S199" s="110"/>
      <c r="T199" s="110"/>
      <c r="U199" s="110"/>
      <c r="V199" s="110"/>
      <c r="W199" s="110">
        <v>0</v>
      </c>
      <c r="X199" s="110"/>
    </row>
    <row r="200" spans="1:24" ht="15.75">
      <c r="A200" s="109" t="s">
        <v>397</v>
      </c>
      <c r="B200" s="106" t="s">
        <v>398</v>
      </c>
      <c r="C200" s="110">
        <v>15</v>
      </c>
      <c r="D200" s="111"/>
      <c r="E200" s="118">
        <v>1</v>
      </c>
      <c r="F200" s="111"/>
      <c r="G200" s="108">
        <v>11</v>
      </c>
      <c r="H200" s="110"/>
      <c r="I200" s="110"/>
      <c r="J200" s="110">
        <v>0</v>
      </c>
      <c r="K200" s="110"/>
      <c r="L200" s="110">
        <v>0</v>
      </c>
      <c r="M200" s="110">
        <v>0</v>
      </c>
      <c r="N200" s="110">
        <v>0</v>
      </c>
      <c r="O200" s="110"/>
      <c r="P200" s="108">
        <v>24</v>
      </c>
      <c r="Q200" s="110"/>
      <c r="R200" s="110"/>
      <c r="S200" s="110"/>
      <c r="T200" s="110"/>
      <c r="U200" s="110"/>
      <c r="V200" s="110"/>
      <c r="W200" s="110">
        <v>0</v>
      </c>
      <c r="X200" s="110"/>
    </row>
    <row r="201" spans="1:24" ht="15.75">
      <c r="A201" s="109" t="s">
        <v>400</v>
      </c>
      <c r="B201" s="106" t="s">
        <v>399</v>
      </c>
      <c r="C201" s="110">
        <v>20</v>
      </c>
      <c r="D201" s="111"/>
      <c r="E201" s="118">
        <v>0</v>
      </c>
      <c r="F201" s="111"/>
      <c r="G201" s="108">
        <v>4</v>
      </c>
      <c r="H201" s="110"/>
      <c r="I201" s="110"/>
      <c r="J201" s="110">
        <v>10</v>
      </c>
      <c r="K201" s="110"/>
      <c r="L201" s="110">
        <v>0</v>
      </c>
      <c r="M201" s="110">
        <v>0</v>
      </c>
      <c r="N201" s="110">
        <v>13</v>
      </c>
      <c r="O201" s="110"/>
      <c r="P201" s="108">
        <v>6</v>
      </c>
      <c r="Q201" s="110"/>
      <c r="R201" s="110"/>
      <c r="S201" s="110"/>
      <c r="T201" s="110"/>
      <c r="U201" s="110"/>
      <c r="V201" s="110"/>
      <c r="W201" s="110">
        <v>0</v>
      </c>
      <c r="X201" s="110"/>
    </row>
    <row r="202" spans="1:24" ht="15.75">
      <c r="A202" s="109" t="s">
        <v>402</v>
      </c>
      <c r="B202" s="106" t="s">
        <v>401</v>
      </c>
      <c r="C202" s="110">
        <v>57</v>
      </c>
      <c r="D202" s="111"/>
      <c r="E202" s="118">
        <v>0</v>
      </c>
      <c r="F202" s="111"/>
      <c r="G202" s="108">
        <v>29</v>
      </c>
      <c r="H202" s="110"/>
      <c r="I202" s="110"/>
      <c r="J202" s="110">
        <v>78</v>
      </c>
      <c r="K202" s="110"/>
      <c r="L202" s="110">
        <v>4</v>
      </c>
      <c r="M202" s="110">
        <v>0</v>
      </c>
      <c r="N202" s="110">
        <v>15</v>
      </c>
      <c r="O202" s="110"/>
      <c r="P202" s="108">
        <v>119</v>
      </c>
      <c r="Q202" s="110"/>
      <c r="R202" s="110"/>
      <c r="S202" s="110"/>
      <c r="T202" s="110"/>
      <c r="U202" s="110"/>
      <c r="V202" s="110"/>
      <c r="W202" s="110">
        <v>20</v>
      </c>
      <c r="X202" s="110"/>
    </row>
    <row r="203" spans="1:24" ht="15.75">
      <c r="A203" s="109" t="s">
        <v>460</v>
      </c>
      <c r="B203" s="106" t="s">
        <v>403</v>
      </c>
      <c r="C203" s="110">
        <v>0</v>
      </c>
      <c r="D203" s="111"/>
      <c r="E203" s="118">
        <v>0</v>
      </c>
      <c r="F203" s="111"/>
      <c r="G203" s="108">
        <v>10</v>
      </c>
      <c r="H203" s="110"/>
      <c r="I203" s="110"/>
      <c r="J203" s="110">
        <v>16</v>
      </c>
      <c r="K203" s="110"/>
      <c r="L203" s="110">
        <v>0</v>
      </c>
      <c r="M203" s="110">
        <v>0</v>
      </c>
      <c r="N203" s="110">
        <v>0</v>
      </c>
      <c r="O203" s="110"/>
      <c r="P203" s="108">
        <v>0</v>
      </c>
      <c r="Q203" s="110"/>
      <c r="R203" s="110"/>
      <c r="S203" s="110"/>
      <c r="T203" s="110"/>
      <c r="U203" s="110"/>
      <c r="V203" s="110"/>
      <c r="W203" s="110">
        <v>0</v>
      </c>
      <c r="X203" s="110"/>
    </row>
    <row r="204" spans="1:24" ht="15.75">
      <c r="A204" s="109" t="s">
        <v>404</v>
      </c>
      <c r="B204" s="106" t="s">
        <v>405</v>
      </c>
      <c r="C204" s="110">
        <v>43</v>
      </c>
      <c r="D204" s="111"/>
      <c r="E204" s="118">
        <v>2</v>
      </c>
      <c r="F204" s="111"/>
      <c r="G204" s="108">
        <v>50</v>
      </c>
      <c r="H204" s="110"/>
      <c r="I204" s="110"/>
      <c r="J204" s="110">
        <v>110</v>
      </c>
      <c r="K204" s="110"/>
      <c r="L204" s="110">
        <v>0</v>
      </c>
      <c r="M204" s="110">
        <v>0</v>
      </c>
      <c r="N204" s="110">
        <v>70</v>
      </c>
      <c r="O204" s="110"/>
      <c r="P204" s="108">
        <v>81</v>
      </c>
      <c r="Q204" s="110"/>
      <c r="R204" s="110"/>
      <c r="S204" s="110"/>
      <c r="T204" s="110"/>
      <c r="U204" s="110"/>
      <c r="V204" s="110"/>
      <c r="W204" s="110">
        <v>0</v>
      </c>
      <c r="X204" s="110"/>
    </row>
    <row r="205" spans="1:24" ht="15.75">
      <c r="A205" s="109" t="s">
        <v>406</v>
      </c>
      <c r="B205" s="106" t="s">
        <v>407</v>
      </c>
      <c r="C205" s="164">
        <v>95</v>
      </c>
      <c r="D205" s="111"/>
      <c r="E205" s="118">
        <v>9</v>
      </c>
      <c r="F205" s="111"/>
      <c r="G205" s="108">
        <v>73</v>
      </c>
      <c r="H205" s="110"/>
      <c r="I205" s="110"/>
      <c r="J205" s="164">
        <v>427</v>
      </c>
      <c r="K205" s="110"/>
      <c r="L205" s="110">
        <v>5</v>
      </c>
      <c r="M205" s="110">
        <v>0</v>
      </c>
      <c r="N205" s="164">
        <v>60</v>
      </c>
      <c r="O205" s="110"/>
      <c r="P205" s="108">
        <v>187</v>
      </c>
      <c r="Q205" s="110"/>
      <c r="R205" s="110"/>
      <c r="S205" s="110"/>
      <c r="T205" s="110"/>
      <c r="U205" s="110"/>
      <c r="V205" s="110"/>
      <c r="W205" s="110">
        <v>0</v>
      </c>
      <c r="X205" s="110"/>
    </row>
    <row r="206" spans="1:24" ht="15.75">
      <c r="A206" s="109" t="s">
        <v>408</v>
      </c>
      <c r="B206" s="106" t="s">
        <v>409</v>
      </c>
      <c r="C206" s="164"/>
      <c r="D206" s="111"/>
      <c r="E206" s="118">
        <v>0</v>
      </c>
      <c r="F206" s="111"/>
      <c r="G206" s="108">
        <v>40</v>
      </c>
      <c r="H206" s="110"/>
      <c r="I206" s="110"/>
      <c r="J206" s="164"/>
      <c r="K206" s="110"/>
      <c r="L206" s="110">
        <v>1</v>
      </c>
      <c r="M206" s="110">
        <v>0</v>
      </c>
      <c r="N206" s="164"/>
      <c r="O206" s="110"/>
      <c r="P206" s="108">
        <v>26</v>
      </c>
      <c r="Q206" s="110"/>
      <c r="R206" s="110"/>
      <c r="S206" s="110"/>
      <c r="T206" s="110"/>
      <c r="U206" s="110"/>
      <c r="V206" s="110"/>
      <c r="W206" s="110">
        <v>0</v>
      </c>
      <c r="X206" s="110"/>
    </row>
    <row r="207" spans="1:24" ht="15.75">
      <c r="A207" s="109" t="s">
        <v>410</v>
      </c>
      <c r="B207" s="106" t="s">
        <v>411</v>
      </c>
      <c r="C207" s="110">
        <v>69</v>
      </c>
      <c r="D207" s="111"/>
      <c r="E207" s="118">
        <v>0</v>
      </c>
      <c r="F207" s="111"/>
      <c r="G207" s="108">
        <v>86</v>
      </c>
      <c r="H207" s="110"/>
      <c r="I207" s="110"/>
      <c r="J207" s="110">
        <v>1398</v>
      </c>
      <c r="K207" s="110"/>
      <c r="L207" s="110">
        <v>26</v>
      </c>
      <c r="M207" s="110">
        <v>0</v>
      </c>
      <c r="N207" s="110">
        <v>123</v>
      </c>
      <c r="O207" s="110"/>
      <c r="P207" s="108">
        <v>231</v>
      </c>
      <c r="Q207" s="110"/>
      <c r="R207" s="110"/>
      <c r="S207" s="110"/>
      <c r="T207" s="110"/>
      <c r="U207" s="110"/>
      <c r="V207" s="110"/>
      <c r="W207" s="110">
        <v>0</v>
      </c>
      <c r="X207" s="110"/>
    </row>
    <row r="208" spans="1:24" ht="15.75">
      <c r="A208" s="109" t="s">
        <v>412</v>
      </c>
      <c r="B208" s="106" t="s">
        <v>413</v>
      </c>
      <c r="C208" s="110">
        <v>11</v>
      </c>
      <c r="D208" s="111"/>
      <c r="E208" s="121">
        <v>0</v>
      </c>
      <c r="F208" s="111"/>
      <c r="G208" s="121">
        <v>4</v>
      </c>
      <c r="H208" s="110"/>
      <c r="I208" s="110"/>
      <c r="J208" s="110">
        <v>0</v>
      </c>
      <c r="K208" s="110"/>
      <c r="L208" s="110">
        <v>1</v>
      </c>
      <c r="M208" s="110">
        <v>0</v>
      </c>
      <c r="N208" s="110">
        <v>0</v>
      </c>
      <c r="O208" s="110"/>
      <c r="P208" s="110">
        <v>6</v>
      </c>
      <c r="Q208" s="110"/>
      <c r="R208" s="110"/>
      <c r="S208" s="110"/>
      <c r="T208" s="110"/>
      <c r="U208" s="110"/>
      <c r="V208" s="110"/>
      <c r="W208" s="110">
        <v>0</v>
      </c>
      <c r="X208" s="110"/>
    </row>
    <row r="209" spans="1:25" ht="15.75">
      <c r="A209" s="134" t="s">
        <v>414</v>
      </c>
      <c r="B209" s="101" t="s">
        <v>415</v>
      </c>
      <c r="C209" s="117">
        <f>SUM(C210:C212)</f>
        <v>89</v>
      </c>
      <c r="D209" s="111"/>
      <c r="E209" s="117">
        <f>SUM(E210:E212)</f>
        <v>0</v>
      </c>
      <c r="F209" s="111"/>
      <c r="G209" s="116">
        <f>SUM(G210:G212)</f>
        <v>221</v>
      </c>
      <c r="H209" s="110"/>
      <c r="I209" s="110"/>
      <c r="J209" s="117">
        <f>SUM(J210:J212)</f>
        <v>171</v>
      </c>
      <c r="K209" s="110"/>
      <c r="L209" s="117">
        <f>SUM(L210:L212)</f>
        <v>30</v>
      </c>
      <c r="M209" s="117">
        <f>SUM(M210:M212)</f>
        <v>0</v>
      </c>
      <c r="N209" s="117">
        <f>SUM(N210:N212)</f>
        <v>84</v>
      </c>
      <c r="O209" s="110"/>
      <c r="P209" s="116">
        <f>SUM(P210:P212)</f>
        <v>227</v>
      </c>
      <c r="Q209" s="110"/>
      <c r="R209" s="110"/>
      <c r="S209" s="110"/>
      <c r="T209" s="110"/>
      <c r="U209" s="110"/>
      <c r="V209" s="110"/>
      <c r="W209" s="117">
        <f>SUM(W210:W212)</f>
        <v>7</v>
      </c>
      <c r="X209" s="110"/>
    </row>
    <row r="210" spans="1:25" ht="15.75">
      <c r="A210" s="109" t="s">
        <v>416</v>
      </c>
      <c r="B210" s="106" t="s">
        <v>417</v>
      </c>
      <c r="C210" s="110">
        <v>28</v>
      </c>
      <c r="D210" s="111"/>
      <c r="E210" s="110">
        <v>0</v>
      </c>
      <c r="F210" s="111"/>
      <c r="G210" s="108">
        <v>14</v>
      </c>
      <c r="H210" s="110"/>
      <c r="I210" s="110"/>
      <c r="J210" s="110">
        <v>56</v>
      </c>
      <c r="K210" s="110"/>
      <c r="L210" s="110">
        <v>8</v>
      </c>
      <c r="M210" s="110">
        <v>0</v>
      </c>
      <c r="N210" s="110">
        <v>36</v>
      </c>
      <c r="O210" s="110"/>
      <c r="P210" s="108">
        <v>55</v>
      </c>
      <c r="Q210" s="110"/>
      <c r="R210" s="110"/>
      <c r="S210" s="110"/>
      <c r="T210" s="110"/>
      <c r="U210" s="110"/>
      <c r="V210" s="110"/>
      <c r="W210" s="110">
        <v>0</v>
      </c>
      <c r="X210" s="110"/>
    </row>
    <row r="211" spans="1:25" ht="15.75">
      <c r="A211" s="109" t="s">
        <v>418</v>
      </c>
      <c r="B211" s="106" t="s">
        <v>419</v>
      </c>
      <c r="C211" s="110">
        <v>43</v>
      </c>
      <c r="D211" s="111"/>
      <c r="E211" s="110">
        <v>0</v>
      </c>
      <c r="F211" s="111"/>
      <c r="G211" s="108">
        <v>136</v>
      </c>
      <c r="H211" s="110"/>
      <c r="I211" s="110"/>
      <c r="J211" s="110">
        <v>100</v>
      </c>
      <c r="K211" s="110"/>
      <c r="L211" s="110">
        <v>11</v>
      </c>
      <c r="M211" s="110">
        <v>0</v>
      </c>
      <c r="N211" s="110">
        <v>46</v>
      </c>
      <c r="O211" s="110"/>
      <c r="P211" s="108">
        <v>121</v>
      </c>
      <c r="Q211" s="110"/>
      <c r="R211" s="110"/>
      <c r="S211" s="110"/>
      <c r="T211" s="110"/>
      <c r="U211" s="110"/>
      <c r="V211" s="110"/>
      <c r="W211" s="110">
        <v>7</v>
      </c>
      <c r="X211" s="110"/>
    </row>
    <row r="212" spans="1:25" ht="15.75">
      <c r="A212" s="109" t="s">
        <v>420</v>
      </c>
      <c r="B212" s="120" t="s">
        <v>421</v>
      </c>
      <c r="C212" s="110">
        <v>18</v>
      </c>
      <c r="D212" s="111"/>
      <c r="E212" s="110">
        <v>0</v>
      </c>
      <c r="F212" s="111"/>
      <c r="G212" s="108">
        <v>71</v>
      </c>
      <c r="H212" s="110"/>
      <c r="I212" s="110"/>
      <c r="J212" s="110">
        <v>15</v>
      </c>
      <c r="K212" s="110"/>
      <c r="L212" s="110">
        <v>11</v>
      </c>
      <c r="M212" s="110">
        <v>0</v>
      </c>
      <c r="N212" s="110">
        <v>2</v>
      </c>
      <c r="O212" s="110"/>
      <c r="P212" s="108">
        <v>51</v>
      </c>
      <c r="Q212" s="110"/>
      <c r="R212" s="110"/>
      <c r="S212" s="110"/>
      <c r="T212" s="110"/>
      <c r="U212" s="110"/>
      <c r="V212" s="110"/>
      <c r="W212" s="110">
        <v>0</v>
      </c>
      <c r="X212" s="110"/>
    </row>
    <row r="213" spans="1:25" ht="15.75">
      <c r="A213" s="109"/>
      <c r="B213" s="120" t="s">
        <v>422</v>
      </c>
      <c r="C213" s="111"/>
      <c r="D213" s="111"/>
      <c r="E213" s="111"/>
      <c r="F213" s="111"/>
      <c r="G213" s="111"/>
      <c r="H213" s="110"/>
      <c r="I213" s="110"/>
      <c r="J213" s="110"/>
      <c r="K213" s="110"/>
      <c r="L213" s="117"/>
      <c r="M213" s="117"/>
      <c r="N213" s="110"/>
      <c r="O213" s="110"/>
      <c r="P213" s="110"/>
      <c r="Q213" s="110"/>
      <c r="R213" s="110"/>
      <c r="S213" s="110"/>
      <c r="T213" s="110"/>
      <c r="U213" s="110"/>
      <c r="V213" s="110"/>
      <c r="W213" s="116"/>
      <c r="X213" s="110"/>
    </row>
    <row r="214" spans="1:25" ht="15.75">
      <c r="A214" s="109" t="s">
        <v>21</v>
      </c>
      <c r="B214" s="136" t="s">
        <v>461</v>
      </c>
      <c r="C214" s="110">
        <v>22</v>
      </c>
      <c r="D214" s="111"/>
      <c r="E214" s="118">
        <v>0</v>
      </c>
      <c r="F214" s="111"/>
      <c r="G214" s="108">
        <v>149</v>
      </c>
      <c r="H214" s="110"/>
      <c r="I214" s="110"/>
      <c r="J214" s="110">
        <v>76</v>
      </c>
      <c r="K214" s="110"/>
      <c r="L214" s="110">
        <v>14</v>
      </c>
      <c r="M214" s="110">
        <v>0</v>
      </c>
      <c r="N214" s="110">
        <v>22</v>
      </c>
      <c r="O214" s="110"/>
      <c r="P214" s="108">
        <v>352</v>
      </c>
      <c r="Q214" s="110"/>
      <c r="R214" s="110"/>
      <c r="S214" s="110"/>
      <c r="T214" s="110"/>
      <c r="U214" s="110"/>
      <c r="V214" s="110"/>
      <c r="W214" s="108">
        <v>85</v>
      </c>
      <c r="X214" s="110"/>
    </row>
    <row r="215" spans="1:25" ht="15.75">
      <c r="A215" s="109" t="s">
        <v>423</v>
      </c>
      <c r="B215" s="106" t="s">
        <v>462</v>
      </c>
      <c r="C215" s="110">
        <v>28</v>
      </c>
      <c r="D215" s="111"/>
      <c r="E215" s="118">
        <v>2</v>
      </c>
      <c r="F215" s="111"/>
      <c r="G215" s="108">
        <v>10</v>
      </c>
      <c r="H215" s="110"/>
      <c r="I215" s="110"/>
      <c r="J215" s="110">
        <v>20</v>
      </c>
      <c r="K215" s="110"/>
      <c r="L215" s="110">
        <v>3</v>
      </c>
      <c r="M215" s="110">
        <v>0</v>
      </c>
      <c r="N215" s="110">
        <v>10</v>
      </c>
      <c r="O215" s="110"/>
      <c r="P215" s="108">
        <v>19</v>
      </c>
      <c r="Q215" s="110"/>
      <c r="R215" s="110"/>
      <c r="S215" s="110"/>
      <c r="T215" s="110"/>
      <c r="U215" s="110"/>
      <c r="V215" s="110"/>
      <c r="W215" s="108">
        <v>10</v>
      </c>
      <c r="X215" s="110"/>
    </row>
    <row r="216" spans="1:25" ht="15.75">
      <c r="A216" s="109" t="s">
        <v>67</v>
      </c>
      <c r="B216" s="106" t="s">
        <v>463</v>
      </c>
      <c r="C216" s="110">
        <v>60</v>
      </c>
      <c r="D216" s="111"/>
      <c r="E216" s="118">
        <v>0</v>
      </c>
      <c r="F216" s="111"/>
      <c r="G216" s="108">
        <v>9</v>
      </c>
      <c r="H216" s="110"/>
      <c r="I216" s="110"/>
      <c r="J216" s="110">
        <v>6</v>
      </c>
      <c r="K216" s="110"/>
      <c r="L216" s="110">
        <v>2</v>
      </c>
      <c r="M216" s="110">
        <v>0</v>
      </c>
      <c r="N216" s="110">
        <v>11</v>
      </c>
      <c r="O216" s="110"/>
      <c r="P216" s="108">
        <v>52</v>
      </c>
      <c r="Q216" s="110"/>
      <c r="R216" s="110"/>
      <c r="S216" s="110"/>
      <c r="T216" s="110"/>
      <c r="U216" s="110"/>
      <c r="V216" s="110"/>
      <c r="W216" s="108">
        <v>30</v>
      </c>
      <c r="X216" s="110"/>
    </row>
    <row r="217" spans="1:25" ht="15.75">
      <c r="A217" s="109" t="s">
        <v>83</v>
      </c>
      <c r="B217" s="106" t="s">
        <v>464</v>
      </c>
      <c r="C217" s="110">
        <v>75</v>
      </c>
      <c r="D217" s="111"/>
      <c r="E217" s="118">
        <v>0</v>
      </c>
      <c r="F217" s="111"/>
      <c r="G217" s="108">
        <v>4</v>
      </c>
      <c r="H217" s="110"/>
      <c r="I217" s="110"/>
      <c r="J217" s="110">
        <v>52</v>
      </c>
      <c r="K217" s="110"/>
      <c r="L217" s="110">
        <v>4</v>
      </c>
      <c r="M217" s="110">
        <v>0</v>
      </c>
      <c r="N217" s="110">
        <v>46</v>
      </c>
      <c r="O217" s="110"/>
      <c r="P217" s="108">
        <v>49</v>
      </c>
      <c r="Q217" s="110"/>
      <c r="R217" s="110"/>
      <c r="S217" s="110"/>
      <c r="T217" s="110"/>
      <c r="U217" s="110"/>
      <c r="V217" s="110"/>
      <c r="W217" s="108">
        <v>8</v>
      </c>
      <c r="X217" s="110"/>
    </row>
    <row r="218" spans="1:25" ht="15.75">
      <c r="A218" s="109" t="s">
        <v>95</v>
      </c>
      <c r="B218" s="106" t="s">
        <v>465</v>
      </c>
      <c r="C218" s="110">
        <v>55</v>
      </c>
      <c r="D218" s="111"/>
      <c r="E218" s="118">
        <v>0</v>
      </c>
      <c r="F218" s="111"/>
      <c r="G218" s="108">
        <v>7</v>
      </c>
      <c r="H218" s="110"/>
      <c r="I218" s="110"/>
      <c r="J218" s="110">
        <v>80</v>
      </c>
      <c r="K218" s="110"/>
      <c r="L218" s="110">
        <v>4</v>
      </c>
      <c r="M218" s="110">
        <v>0</v>
      </c>
      <c r="N218" s="110">
        <v>17</v>
      </c>
      <c r="O218" s="110"/>
      <c r="P218" s="108">
        <v>87</v>
      </c>
      <c r="Q218" s="110"/>
      <c r="R218" s="110"/>
      <c r="S218" s="110"/>
      <c r="T218" s="110"/>
      <c r="U218" s="110"/>
      <c r="V218" s="110"/>
      <c r="W218" s="108">
        <v>12</v>
      </c>
      <c r="X218" s="110"/>
    </row>
    <row r="219" spans="1:25" ht="15.75">
      <c r="A219" s="137" t="s">
        <v>114</v>
      </c>
      <c r="B219" s="106" t="s">
        <v>466</v>
      </c>
      <c r="C219" s="110">
        <v>17</v>
      </c>
      <c r="D219" s="111"/>
      <c r="E219" s="118">
        <v>0</v>
      </c>
      <c r="F219" s="111"/>
      <c r="G219" s="108">
        <v>19</v>
      </c>
      <c r="H219" s="110"/>
      <c r="I219" s="110"/>
      <c r="J219" s="110">
        <v>14</v>
      </c>
      <c r="K219" s="110"/>
      <c r="L219" s="110">
        <v>3</v>
      </c>
      <c r="M219" s="110">
        <v>0</v>
      </c>
      <c r="N219" s="110">
        <v>26</v>
      </c>
      <c r="O219" s="110"/>
      <c r="P219" s="108">
        <v>66</v>
      </c>
      <c r="Q219" s="110"/>
      <c r="R219" s="110"/>
      <c r="S219" s="110"/>
      <c r="T219" s="110"/>
      <c r="U219" s="110"/>
      <c r="V219" s="110"/>
      <c r="W219" s="108">
        <v>39</v>
      </c>
      <c r="X219" s="110"/>
    </row>
    <row r="223" spans="1:25" ht="27.75">
      <c r="B223" s="94"/>
      <c r="C223" s="94"/>
      <c r="D223" s="94"/>
      <c r="E223" s="94"/>
      <c r="F223" s="66"/>
      <c r="G223" s="162" t="s">
        <v>495</v>
      </c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94"/>
      <c r="U223" s="94"/>
      <c r="V223" s="94"/>
      <c r="W223" s="94"/>
      <c r="X223" s="94"/>
      <c r="Y223" s="94"/>
    </row>
    <row r="224" spans="1:25" ht="15.75">
      <c r="E224" s="62"/>
      <c r="F224" s="62"/>
      <c r="G224" s="62"/>
      <c r="H224" s="62"/>
      <c r="I224" s="161" t="s">
        <v>424</v>
      </c>
      <c r="J224" s="161"/>
      <c r="K224" s="161"/>
      <c r="L224" s="161"/>
      <c r="M224" s="161"/>
      <c r="N224" s="161"/>
      <c r="O224" s="161"/>
    </row>
    <row r="225" spans="2:25" ht="15.75">
      <c r="B225" s="63"/>
      <c r="E225" s="62"/>
      <c r="F225" s="62"/>
      <c r="G225" s="62"/>
      <c r="H225" s="62"/>
      <c r="I225" s="62"/>
      <c r="J225" s="62"/>
      <c r="K225" s="62"/>
      <c r="L225" s="62"/>
      <c r="M225" s="62"/>
    </row>
    <row r="226" spans="2:25" ht="15.75">
      <c r="B226" s="63"/>
      <c r="E226" s="62"/>
      <c r="F226" s="62"/>
      <c r="G226" s="62"/>
      <c r="H226" s="62"/>
      <c r="I226" s="62"/>
      <c r="J226" s="62"/>
      <c r="K226" s="62"/>
      <c r="L226" s="62"/>
      <c r="M226" s="62"/>
    </row>
    <row r="227" spans="2:25" ht="23.25">
      <c r="B227" s="95"/>
      <c r="C227" s="95"/>
      <c r="D227" s="95"/>
      <c r="E227" s="95"/>
      <c r="F227" s="66"/>
      <c r="G227" s="66" t="s">
        <v>496</v>
      </c>
      <c r="H227" s="66"/>
      <c r="I227" s="66"/>
      <c r="J227" s="66"/>
      <c r="K227" s="66" t="s">
        <v>497</v>
      </c>
      <c r="L227" s="66"/>
      <c r="M227" s="66"/>
      <c r="N227" s="66"/>
      <c r="O227" s="66"/>
      <c r="P227" s="66"/>
      <c r="Q227" s="66"/>
      <c r="R227" s="66"/>
      <c r="S227" s="66"/>
      <c r="T227" s="95"/>
      <c r="U227" s="95"/>
      <c r="V227" s="95"/>
      <c r="W227" s="95"/>
      <c r="X227" s="95"/>
      <c r="Y227" s="95"/>
    </row>
    <row r="228" spans="2:25" ht="15.75">
      <c r="B228" s="63"/>
      <c r="E228" s="62"/>
      <c r="F228" s="161" t="s">
        <v>425</v>
      </c>
      <c r="G228" s="161"/>
      <c r="H228" s="161"/>
      <c r="I228" s="161"/>
      <c r="J228" s="161" t="s">
        <v>426</v>
      </c>
      <c r="K228" s="161"/>
      <c r="L228" s="161"/>
      <c r="M228" s="161"/>
      <c r="N228" s="65"/>
      <c r="O228" s="65"/>
      <c r="P228" s="65"/>
      <c r="Q228" s="65"/>
      <c r="R228" s="65"/>
      <c r="S228" s="65"/>
    </row>
  </sheetData>
  <mergeCells count="63">
    <mergeCell ref="J228:M228"/>
    <mergeCell ref="N205:N206"/>
    <mergeCell ref="F228:I228"/>
    <mergeCell ref="J205:J206"/>
    <mergeCell ref="C205:C206"/>
    <mergeCell ref="G223:S223"/>
    <mergeCell ref="I224:O224"/>
    <mergeCell ref="C197:C199"/>
    <mergeCell ref="C185:C186"/>
    <mergeCell ref="C171:C172"/>
    <mergeCell ref="C169:C170"/>
    <mergeCell ref="C147:C149"/>
    <mergeCell ref="C141:C143"/>
    <mergeCell ref="C125:C127"/>
    <mergeCell ref="C103:C104"/>
    <mergeCell ref="C93:C96"/>
    <mergeCell ref="C85:C86"/>
    <mergeCell ref="C61:C62"/>
    <mergeCell ref="C50:C51"/>
    <mergeCell ref="C33:C34"/>
    <mergeCell ref="E1:X1"/>
    <mergeCell ref="A1:A2"/>
    <mergeCell ref="A4:B4"/>
    <mergeCell ref="B1:B2"/>
    <mergeCell ref="C1:D1"/>
    <mergeCell ref="C14:C15"/>
    <mergeCell ref="C25:C26"/>
    <mergeCell ref="J25:J26"/>
    <mergeCell ref="C40:C42"/>
    <mergeCell ref="J33:J34"/>
    <mergeCell ref="J40:J42"/>
    <mergeCell ref="J14:J15"/>
    <mergeCell ref="N14:N15"/>
    <mergeCell ref="N93:N96"/>
    <mergeCell ref="J85:J86"/>
    <mergeCell ref="N25:N26"/>
    <mergeCell ref="N33:N34"/>
    <mergeCell ref="N197:N199"/>
    <mergeCell ref="N185:N186"/>
    <mergeCell ref="N40:N42"/>
    <mergeCell ref="N175:N176"/>
    <mergeCell ref="N171:N172"/>
    <mergeCell ref="N50:N51"/>
    <mergeCell ref="N61:N62"/>
    <mergeCell ref="N85:N86"/>
    <mergeCell ref="N103:N104"/>
    <mergeCell ref="N125:N127"/>
    <mergeCell ref="N141:N143"/>
    <mergeCell ref="N147:N149"/>
    <mergeCell ref="J50:J51"/>
    <mergeCell ref="J61:J62"/>
    <mergeCell ref="J141:J143"/>
    <mergeCell ref="J147:J149"/>
    <mergeCell ref="J169:J170"/>
    <mergeCell ref="J125:J127"/>
    <mergeCell ref="J103:J104"/>
    <mergeCell ref="J93:J96"/>
    <mergeCell ref="J197:J199"/>
    <mergeCell ref="J171:J172"/>
    <mergeCell ref="J175:J176"/>
    <mergeCell ref="J185:J186"/>
    <mergeCell ref="O147:O149"/>
    <mergeCell ref="N169:N170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31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27"/>
  <sheetViews>
    <sheetView zoomScale="80" zoomScaleNormal="80" workbookViewId="0">
      <pane ySplit="4" topLeftCell="A92" activePane="bottomLeft" state="frozen"/>
      <selection pane="bottomLeft" activeCell="W4" sqref="W4"/>
    </sheetView>
  </sheetViews>
  <sheetFormatPr defaultColWidth="9.140625" defaultRowHeight="15"/>
  <cols>
    <col min="2" max="2" width="67.140625" customWidth="1"/>
    <col min="4" max="4" width="11.5703125" bestFit="1" customWidth="1"/>
    <col min="8" max="8" width="17.85546875" bestFit="1" customWidth="1"/>
    <col min="11" max="11" width="17" customWidth="1"/>
    <col min="23" max="23" width="15.42578125" bestFit="1" customWidth="1"/>
  </cols>
  <sheetData>
    <row r="1" spans="1:24" ht="20.25" customHeight="1">
      <c r="A1" s="174" t="s">
        <v>0</v>
      </c>
      <c r="B1" s="174" t="s">
        <v>1</v>
      </c>
      <c r="C1" s="174" t="s">
        <v>428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6"/>
    </row>
    <row r="2" spans="1:24" ht="51.75" customHeight="1">
      <c r="A2" s="177"/>
      <c r="B2" s="177"/>
      <c r="C2" s="4" t="s">
        <v>467</v>
      </c>
      <c r="D2" s="4" t="s">
        <v>468</v>
      </c>
      <c r="E2" s="4" t="s">
        <v>469</v>
      </c>
      <c r="F2" s="4" t="s">
        <v>470</v>
      </c>
      <c r="G2" s="4" t="s">
        <v>471</v>
      </c>
      <c r="H2" s="4" t="s">
        <v>472</v>
      </c>
      <c r="I2" s="4" t="s">
        <v>473</v>
      </c>
      <c r="J2" s="4" t="s">
        <v>474</v>
      </c>
      <c r="K2" s="4" t="s">
        <v>475</v>
      </c>
      <c r="L2" s="4" t="s">
        <v>476</v>
      </c>
      <c r="M2" s="4" t="s">
        <v>477</v>
      </c>
      <c r="N2" s="4" t="s">
        <v>478</v>
      </c>
      <c r="O2" s="4" t="s">
        <v>479</v>
      </c>
      <c r="P2" s="4" t="s">
        <v>480</v>
      </c>
      <c r="Q2" s="4" t="s">
        <v>481</v>
      </c>
      <c r="R2" s="4" t="s">
        <v>482</v>
      </c>
      <c r="S2" s="4" t="s">
        <v>483</v>
      </c>
      <c r="T2" s="4" t="s">
        <v>484</v>
      </c>
      <c r="U2" s="4" t="s">
        <v>485</v>
      </c>
      <c r="V2" s="4" t="s">
        <v>486</v>
      </c>
      <c r="W2" s="4" t="s">
        <v>487</v>
      </c>
      <c r="X2" s="4" t="s">
        <v>488</v>
      </c>
    </row>
    <row r="3" spans="1:24" ht="15.75">
      <c r="A3" s="5">
        <v>1</v>
      </c>
      <c r="B3" s="4">
        <v>2</v>
      </c>
      <c r="C3" s="4">
        <v>42</v>
      </c>
      <c r="D3" s="4">
        <v>43</v>
      </c>
      <c r="E3" s="4">
        <v>44</v>
      </c>
      <c r="F3" s="4">
        <v>45</v>
      </c>
      <c r="G3" s="4">
        <v>46</v>
      </c>
      <c r="H3" s="4">
        <v>47</v>
      </c>
      <c r="I3" s="4">
        <v>48</v>
      </c>
      <c r="J3" s="4">
        <v>49</v>
      </c>
      <c r="K3" s="4">
        <v>50</v>
      </c>
      <c r="L3" s="4">
        <v>51</v>
      </c>
      <c r="M3" s="4">
        <v>52</v>
      </c>
      <c r="N3" s="4">
        <v>53</v>
      </c>
      <c r="O3" s="4">
        <v>54</v>
      </c>
      <c r="P3" s="4">
        <v>55</v>
      </c>
      <c r="Q3" s="4">
        <v>56</v>
      </c>
      <c r="R3" s="4">
        <v>57</v>
      </c>
      <c r="S3" s="4">
        <v>58</v>
      </c>
      <c r="T3" s="4">
        <v>59</v>
      </c>
      <c r="U3" s="4">
        <v>60</v>
      </c>
      <c r="V3" s="4">
        <v>61</v>
      </c>
      <c r="W3" s="4">
        <v>62</v>
      </c>
      <c r="X3" s="4">
        <v>63</v>
      </c>
    </row>
    <row r="4" spans="1:24" ht="15.75">
      <c r="A4" s="178" t="s">
        <v>20</v>
      </c>
      <c r="B4" s="179"/>
      <c r="C4" s="6"/>
      <c r="D4" s="146">
        <f>D5+D19+D28+D36+D43+D53+D63+D69+D74+D87+D97+D105+D118+D128+D133+D138+D144+D150+D156+D160+D173+D179+D187+D191+D195+D209+D214+D215+D216+D217+D218+D219</f>
        <v>1874.0104761130194</v>
      </c>
      <c r="E4" s="6"/>
      <c r="F4" s="8">
        <f>F5+F19+F28+F36+F43+F53+F63+F69+F74+F87+F97+F105+F118+F128+F133+F138+F144+F150+F156+F160+F173+F179+F187+F191+F195+F209+F213+F214+F215+F216+F217+F218+F219</f>
        <v>21343</v>
      </c>
      <c r="G4" s="4">
        <f>G5+G19+G28+G36+G43+G53+G63+G69+G74+G87+G97+G105+G118+G128+G133+G138+G144+G150+G156+G160+G173+G179+G187+G191+G195+G209+G213+G214+G215+G216+G217+G218+G219</f>
        <v>5874</v>
      </c>
      <c r="H4" s="146">
        <f>H5+H19+H28+H36+H43+H53+H63+H69+H74+H87+H97+H105+H118+H128+H133+H138+H144+H150+H156+H160+H173+H179+H187+H191+H195+H209+H214+H215+H216+H217+H218+H219</f>
        <v>80999.579107675585</v>
      </c>
      <c r="I4" s="7">
        <f>I5+I19+I28+I36+I43+I53+I63+I69+I74+I87+I97+I105+I118+I128+I133+I138+I144+I150+I156+I160+I173+I179+I187+I191+I195+I209+I214+I215+I216+I217+I218+I219</f>
        <v>16</v>
      </c>
      <c r="J4" s="6"/>
      <c r="K4" s="6"/>
      <c r="L4" s="6"/>
      <c r="M4" s="6"/>
      <c r="N4" s="6">
        <f>N5+N19+N28+N36+N43+N53+N63+N69+N74+N87+N97+N105+N118+N128+N133+N138+N144+N150+N156+N160+N173+N179+N187+N191+N195+N209+N214+N215+N216+N217+N218+N219</f>
        <v>38535</v>
      </c>
      <c r="O4" s="6"/>
      <c r="P4" s="6"/>
      <c r="Q4" s="6"/>
      <c r="R4" s="6"/>
      <c r="S4" s="6"/>
      <c r="T4" s="6"/>
      <c r="U4" s="6"/>
      <c r="V4" s="6"/>
      <c r="W4" s="146">
        <f>W5+W19+W28+W36+W43+W53+W63+W69+W74+W87+W97+W105+W118+W128+W133+W138+W144+W150+W156+W160+W173+W179+W187+W191+W195+W209+W214+W215+W216+W217+W218+W219</f>
        <v>130799.79894820829</v>
      </c>
      <c r="X4" s="6"/>
    </row>
    <row r="5" spans="1:24" ht="15.75">
      <c r="A5" s="68" t="s">
        <v>21</v>
      </c>
      <c r="B5" s="69" t="s">
        <v>22</v>
      </c>
      <c r="C5" s="74"/>
      <c r="D5" s="78">
        <f>SUM(D6:D18)</f>
        <v>162.8918364318132</v>
      </c>
      <c r="E5" s="74"/>
      <c r="F5" s="79">
        <f>SUM(F6:F18)</f>
        <v>5627</v>
      </c>
      <c r="G5" s="79">
        <f>SUM(G6:G18)</f>
        <v>1627</v>
      </c>
      <c r="H5" s="79">
        <f>SUM(H6:H18)</f>
        <v>4352</v>
      </c>
      <c r="I5" s="79">
        <f>SUM(I6:I18)</f>
        <v>0</v>
      </c>
      <c r="J5" s="74"/>
      <c r="K5" s="74"/>
      <c r="L5" s="74"/>
      <c r="M5" s="74"/>
      <c r="N5" s="79">
        <f>SUM(N6:N18)</f>
        <v>1897</v>
      </c>
      <c r="O5" s="79"/>
      <c r="P5" s="79"/>
      <c r="Q5" s="79"/>
      <c r="R5" s="79"/>
      <c r="S5" s="79"/>
      <c r="T5" s="79"/>
      <c r="U5" s="79"/>
      <c r="V5" s="79"/>
      <c r="W5" s="79">
        <f>SUM(W6:W18)</f>
        <v>5603</v>
      </c>
      <c r="X5" s="74"/>
    </row>
    <row r="6" spans="1:24" ht="15.75">
      <c r="A6" s="70" t="s">
        <v>23</v>
      </c>
      <c r="B6" s="71" t="s">
        <v>24</v>
      </c>
      <c r="C6" s="74"/>
      <c r="D6" s="80">
        <v>0</v>
      </c>
      <c r="E6" s="74"/>
      <c r="F6" s="73">
        <v>19</v>
      </c>
      <c r="G6" s="73">
        <v>5</v>
      </c>
      <c r="H6" s="73">
        <v>74</v>
      </c>
      <c r="I6" s="73">
        <v>0</v>
      </c>
      <c r="J6" s="74"/>
      <c r="K6" s="74"/>
      <c r="L6" s="74"/>
      <c r="M6" s="74"/>
      <c r="N6" s="73">
        <v>95</v>
      </c>
      <c r="O6" s="74"/>
      <c r="P6" s="74"/>
      <c r="Q6" s="74"/>
      <c r="R6" s="74"/>
      <c r="S6" s="74"/>
      <c r="T6" s="74"/>
      <c r="U6" s="74"/>
      <c r="V6" s="74"/>
      <c r="W6" s="140">
        <v>108</v>
      </c>
      <c r="X6" s="74"/>
    </row>
    <row r="7" spans="1:24" ht="15.75">
      <c r="A7" s="70" t="s">
        <v>25</v>
      </c>
      <c r="B7" s="71" t="s">
        <v>26</v>
      </c>
      <c r="C7" s="74"/>
      <c r="D7" s="80">
        <v>7</v>
      </c>
      <c r="E7" s="74"/>
      <c r="F7" s="73">
        <v>24</v>
      </c>
      <c r="G7" s="73">
        <v>3</v>
      </c>
      <c r="H7" s="73">
        <v>103</v>
      </c>
      <c r="I7" s="73">
        <v>0</v>
      </c>
      <c r="J7" s="74"/>
      <c r="K7" s="74"/>
      <c r="L7" s="74"/>
      <c r="M7" s="74"/>
      <c r="N7" s="73">
        <v>86</v>
      </c>
      <c r="O7" s="74"/>
      <c r="P7" s="74"/>
      <c r="Q7" s="74"/>
      <c r="R7" s="74"/>
      <c r="S7" s="74"/>
      <c r="T7" s="74"/>
      <c r="U7" s="74"/>
      <c r="V7" s="74"/>
      <c r="W7" s="140">
        <v>108</v>
      </c>
      <c r="X7" s="74"/>
    </row>
    <row r="8" spans="1:24" ht="15.75">
      <c r="A8" s="72" t="s">
        <v>27</v>
      </c>
      <c r="B8" s="71" t="s">
        <v>28</v>
      </c>
      <c r="C8" s="74"/>
      <c r="D8" s="80">
        <v>17</v>
      </c>
      <c r="E8" s="74"/>
      <c r="F8" s="73">
        <v>204</v>
      </c>
      <c r="G8" s="73">
        <v>44</v>
      </c>
      <c r="H8" s="73">
        <v>709</v>
      </c>
      <c r="I8" s="73">
        <v>0</v>
      </c>
      <c r="J8" s="74"/>
      <c r="K8" s="74"/>
      <c r="L8" s="74"/>
      <c r="M8" s="74"/>
      <c r="N8" s="73">
        <v>280</v>
      </c>
      <c r="O8" s="74"/>
      <c r="P8" s="74"/>
      <c r="Q8" s="74"/>
      <c r="R8" s="74"/>
      <c r="S8" s="74"/>
      <c r="T8" s="74"/>
      <c r="U8" s="74"/>
      <c r="V8" s="74"/>
      <c r="W8" s="141">
        <v>838</v>
      </c>
      <c r="X8" s="74"/>
    </row>
    <row r="9" spans="1:24" ht="15.75">
      <c r="A9" s="72" t="s">
        <v>29</v>
      </c>
      <c r="B9" s="71" t="s">
        <v>30</v>
      </c>
      <c r="C9" s="74"/>
      <c r="D9" s="80">
        <v>3</v>
      </c>
      <c r="E9" s="74"/>
      <c r="F9" s="73">
        <v>29</v>
      </c>
      <c r="G9" s="73">
        <v>9</v>
      </c>
      <c r="H9" s="73">
        <v>194</v>
      </c>
      <c r="I9" s="73">
        <v>0</v>
      </c>
      <c r="J9" s="74"/>
      <c r="K9" s="74"/>
      <c r="L9" s="74"/>
      <c r="M9" s="74"/>
      <c r="N9" s="73">
        <v>54</v>
      </c>
      <c r="O9" s="74"/>
      <c r="P9" s="74"/>
      <c r="Q9" s="74"/>
      <c r="R9" s="74"/>
      <c r="S9" s="74"/>
      <c r="T9" s="74"/>
      <c r="U9" s="74"/>
      <c r="V9" s="74"/>
      <c r="W9" s="141">
        <v>263</v>
      </c>
      <c r="X9" s="74"/>
    </row>
    <row r="10" spans="1:24" ht="15.75">
      <c r="A10" s="72" t="s">
        <v>31</v>
      </c>
      <c r="B10" s="71" t="s">
        <v>32</v>
      </c>
      <c r="C10" s="74"/>
      <c r="D10" s="80">
        <v>3.1335776454420499</v>
      </c>
      <c r="E10" s="74"/>
      <c r="F10" s="73">
        <v>61</v>
      </c>
      <c r="G10" s="73">
        <v>9</v>
      </c>
      <c r="H10" s="73">
        <v>65</v>
      </c>
      <c r="I10" s="73">
        <v>0</v>
      </c>
      <c r="J10" s="74"/>
      <c r="K10" s="74"/>
      <c r="L10" s="74"/>
      <c r="M10" s="74"/>
      <c r="N10" s="73">
        <v>116</v>
      </c>
      <c r="O10" s="74"/>
      <c r="P10" s="74"/>
      <c r="Q10" s="74"/>
      <c r="R10" s="74"/>
      <c r="S10" s="74"/>
      <c r="T10" s="74"/>
      <c r="U10" s="74"/>
      <c r="V10" s="74"/>
      <c r="W10" s="140">
        <v>103</v>
      </c>
      <c r="X10" s="74"/>
    </row>
    <row r="11" spans="1:24" ht="15.75">
      <c r="A11" s="72" t="s">
        <v>33</v>
      </c>
      <c r="B11" s="71" t="s">
        <v>34</v>
      </c>
      <c r="C11" s="74"/>
      <c r="D11" s="80">
        <v>15.7536350677121</v>
      </c>
      <c r="E11" s="74"/>
      <c r="F11" s="73">
        <v>127</v>
      </c>
      <c r="G11" s="73">
        <v>13</v>
      </c>
      <c r="H11" s="73">
        <v>212</v>
      </c>
      <c r="I11" s="73">
        <v>0</v>
      </c>
      <c r="J11" s="74"/>
      <c r="K11" s="74"/>
      <c r="L11" s="74"/>
      <c r="M11" s="74"/>
      <c r="N11" s="73">
        <v>172</v>
      </c>
      <c r="O11" s="74"/>
      <c r="P11" s="74"/>
      <c r="Q11" s="74"/>
      <c r="R11" s="74"/>
      <c r="S11" s="74"/>
      <c r="T11" s="74"/>
      <c r="U11" s="74"/>
      <c r="V11" s="74"/>
      <c r="W11" s="140">
        <v>446</v>
      </c>
      <c r="X11" s="74"/>
    </row>
    <row r="12" spans="1:24" ht="15.75">
      <c r="A12" s="72" t="s">
        <v>35</v>
      </c>
      <c r="B12" s="71" t="s">
        <v>36</v>
      </c>
      <c r="C12" s="74"/>
      <c r="D12" s="80">
        <v>3.4171428571428599</v>
      </c>
      <c r="E12" s="74"/>
      <c r="F12" s="73">
        <v>12</v>
      </c>
      <c r="G12" s="73">
        <v>3</v>
      </c>
      <c r="H12" s="73">
        <v>67</v>
      </c>
      <c r="I12" s="73">
        <v>0</v>
      </c>
      <c r="J12" s="74"/>
      <c r="K12" s="74"/>
      <c r="L12" s="74"/>
      <c r="M12" s="74"/>
      <c r="N12" s="73">
        <v>68</v>
      </c>
      <c r="O12" s="74"/>
      <c r="P12" s="74"/>
      <c r="Q12" s="74"/>
      <c r="R12" s="74"/>
      <c r="S12" s="74"/>
      <c r="T12" s="74"/>
      <c r="U12" s="74"/>
      <c r="V12" s="74"/>
      <c r="W12" s="140">
        <v>89</v>
      </c>
      <c r="X12" s="74"/>
    </row>
    <row r="13" spans="1:24" ht="15.75">
      <c r="A13" s="72" t="s">
        <v>37</v>
      </c>
      <c r="B13" s="71" t="s">
        <v>38</v>
      </c>
      <c r="C13" s="74"/>
      <c r="D13" s="80">
        <v>14.95</v>
      </c>
      <c r="E13" s="74"/>
      <c r="F13" s="73">
        <v>82</v>
      </c>
      <c r="G13" s="73">
        <v>12</v>
      </c>
      <c r="H13" s="73">
        <v>345</v>
      </c>
      <c r="I13" s="73">
        <v>0</v>
      </c>
      <c r="J13" s="74"/>
      <c r="K13" s="74"/>
      <c r="L13" s="74"/>
      <c r="M13" s="74"/>
      <c r="N13" s="73">
        <v>104</v>
      </c>
      <c r="O13" s="74"/>
      <c r="P13" s="74"/>
      <c r="Q13" s="74"/>
      <c r="R13" s="74"/>
      <c r="S13" s="74"/>
      <c r="T13" s="74"/>
      <c r="U13" s="74"/>
      <c r="V13" s="74"/>
      <c r="W13" s="140">
        <v>275</v>
      </c>
      <c r="X13" s="74"/>
    </row>
    <row r="14" spans="1:24" ht="15.75">
      <c r="A14" s="72" t="s">
        <v>39</v>
      </c>
      <c r="B14" s="71" t="s">
        <v>40</v>
      </c>
      <c r="C14" s="74"/>
      <c r="D14" s="80">
        <v>0</v>
      </c>
      <c r="E14" s="74"/>
      <c r="F14" s="167">
        <v>32</v>
      </c>
      <c r="G14" s="167">
        <v>2</v>
      </c>
      <c r="H14" s="73">
        <v>96</v>
      </c>
      <c r="I14" s="73">
        <v>0</v>
      </c>
      <c r="J14" s="74"/>
      <c r="K14" s="74"/>
      <c r="L14" s="74"/>
      <c r="M14" s="74"/>
      <c r="N14" s="167">
        <v>92</v>
      </c>
      <c r="O14" s="74"/>
      <c r="P14" s="74"/>
      <c r="Q14" s="74"/>
      <c r="R14" s="74"/>
      <c r="S14" s="74"/>
      <c r="T14" s="74"/>
      <c r="U14" s="74"/>
      <c r="V14" s="74"/>
      <c r="W14" s="140">
        <v>130</v>
      </c>
      <c r="X14" s="74"/>
    </row>
    <row r="15" spans="1:24" ht="15.75">
      <c r="A15" s="72" t="s">
        <v>41</v>
      </c>
      <c r="B15" s="71" t="s">
        <v>42</v>
      </c>
      <c r="C15" s="74"/>
      <c r="D15" s="80">
        <v>2.64622222222222</v>
      </c>
      <c r="E15" s="74"/>
      <c r="F15" s="169"/>
      <c r="G15" s="169"/>
      <c r="H15" s="73">
        <v>63</v>
      </c>
      <c r="I15" s="73">
        <v>0</v>
      </c>
      <c r="J15" s="74"/>
      <c r="K15" s="74"/>
      <c r="L15" s="74"/>
      <c r="M15" s="74"/>
      <c r="N15" s="169"/>
      <c r="O15" s="74"/>
      <c r="P15" s="74"/>
      <c r="Q15" s="74"/>
      <c r="R15" s="74"/>
      <c r="S15" s="74"/>
      <c r="T15" s="74"/>
      <c r="U15" s="74"/>
      <c r="V15" s="74"/>
      <c r="W15" s="141">
        <v>107</v>
      </c>
      <c r="X15" s="74"/>
    </row>
    <row r="16" spans="1:24" ht="15.75">
      <c r="A16" s="75" t="s">
        <v>43</v>
      </c>
      <c r="B16" s="71" t="s">
        <v>44</v>
      </c>
      <c r="C16" s="74"/>
      <c r="D16" s="80">
        <v>7.9480884265279599</v>
      </c>
      <c r="E16" s="74"/>
      <c r="F16" s="73">
        <v>80</v>
      </c>
      <c r="G16" s="73">
        <v>16</v>
      </c>
      <c r="H16" s="73">
        <v>251</v>
      </c>
      <c r="I16" s="73">
        <v>0</v>
      </c>
      <c r="J16" s="74"/>
      <c r="K16" s="74"/>
      <c r="L16" s="74"/>
      <c r="M16" s="74"/>
      <c r="N16" s="73">
        <v>100</v>
      </c>
      <c r="O16" s="74"/>
      <c r="P16" s="74"/>
      <c r="Q16" s="74"/>
      <c r="R16" s="74"/>
      <c r="S16" s="74"/>
      <c r="T16" s="74"/>
      <c r="U16" s="74"/>
      <c r="V16" s="74"/>
      <c r="W16" s="141">
        <v>1</v>
      </c>
      <c r="X16" s="74"/>
    </row>
    <row r="17" spans="1:24" ht="15.75">
      <c r="A17" s="75" t="s">
        <v>45</v>
      </c>
      <c r="B17" s="71" t="s">
        <v>46</v>
      </c>
      <c r="C17" s="74"/>
      <c r="D17" s="80">
        <v>6.4459999999999997</v>
      </c>
      <c r="E17" s="74"/>
      <c r="F17" s="73">
        <v>64</v>
      </c>
      <c r="G17" s="73">
        <v>11</v>
      </c>
      <c r="H17" s="73">
        <v>132</v>
      </c>
      <c r="I17" s="73">
        <v>0</v>
      </c>
      <c r="J17" s="74"/>
      <c r="K17" s="74"/>
      <c r="L17" s="74"/>
      <c r="M17" s="74"/>
      <c r="N17" s="73">
        <v>158</v>
      </c>
      <c r="O17" s="74"/>
      <c r="P17" s="74"/>
      <c r="Q17" s="74"/>
      <c r="R17" s="74"/>
      <c r="S17" s="74"/>
      <c r="T17" s="74"/>
      <c r="U17" s="74"/>
      <c r="V17" s="74"/>
      <c r="W17" s="141">
        <v>148</v>
      </c>
      <c r="X17" s="74"/>
    </row>
    <row r="18" spans="1:24" ht="15.75">
      <c r="A18" s="75" t="s">
        <v>47</v>
      </c>
      <c r="B18" s="71" t="s">
        <v>48</v>
      </c>
      <c r="C18" s="74"/>
      <c r="D18" s="80">
        <v>81.597170212766002</v>
      </c>
      <c r="E18" s="74"/>
      <c r="F18" s="73">
        <v>4893</v>
      </c>
      <c r="G18" s="73">
        <v>1500</v>
      </c>
      <c r="H18" s="73">
        <v>2041</v>
      </c>
      <c r="I18" s="73">
        <v>0</v>
      </c>
      <c r="J18" s="74"/>
      <c r="K18" s="74"/>
      <c r="L18" s="74"/>
      <c r="M18" s="74"/>
      <c r="N18" s="73">
        <v>572</v>
      </c>
      <c r="O18" s="74"/>
      <c r="P18" s="74"/>
      <c r="Q18" s="74"/>
      <c r="R18" s="74"/>
      <c r="S18" s="74"/>
      <c r="T18" s="74"/>
      <c r="U18" s="74"/>
      <c r="V18" s="74"/>
      <c r="W18" s="142">
        <v>2987</v>
      </c>
      <c r="X18" s="74"/>
    </row>
    <row r="19" spans="1:24" ht="15.75">
      <c r="A19" s="76" t="s">
        <v>49</v>
      </c>
      <c r="B19" s="77" t="s">
        <v>50</v>
      </c>
      <c r="C19" s="74"/>
      <c r="D19" s="78">
        <f>SUM(D20:D27)</f>
        <v>92.774620575492051</v>
      </c>
      <c r="E19" s="74"/>
      <c r="F19" s="79">
        <f>SUM(F20:F27)</f>
        <v>645</v>
      </c>
      <c r="G19" s="79">
        <f>SUM(G20:G27)</f>
        <v>228</v>
      </c>
      <c r="H19" s="79">
        <f>SUM(H20:H27)</f>
        <v>2990</v>
      </c>
      <c r="I19" s="79">
        <f>SUM(I20:I27)</f>
        <v>0</v>
      </c>
      <c r="J19" s="74"/>
      <c r="K19" s="74"/>
      <c r="L19" s="74"/>
      <c r="M19" s="74"/>
      <c r="N19" s="79">
        <f>SUM(N20:N27)</f>
        <v>1725</v>
      </c>
      <c r="O19" s="74"/>
      <c r="P19" s="74"/>
      <c r="Q19" s="74"/>
      <c r="R19" s="74"/>
      <c r="S19" s="74"/>
      <c r="T19" s="74"/>
      <c r="U19" s="74"/>
      <c r="V19" s="74"/>
      <c r="W19" s="78">
        <f>SUM(W20:W27)</f>
        <v>5428.58</v>
      </c>
      <c r="X19" s="74"/>
    </row>
    <row r="20" spans="1:24" ht="15.75">
      <c r="A20" s="75" t="s">
        <v>51</v>
      </c>
      <c r="B20" s="71" t="s">
        <v>52</v>
      </c>
      <c r="C20" s="74"/>
      <c r="D20" s="80">
        <v>0</v>
      </c>
      <c r="E20" s="74"/>
      <c r="F20" s="73">
        <v>119</v>
      </c>
      <c r="G20" s="73">
        <v>32</v>
      </c>
      <c r="H20" s="73">
        <v>363</v>
      </c>
      <c r="I20" s="73">
        <v>0</v>
      </c>
      <c r="J20" s="74"/>
      <c r="K20" s="74"/>
      <c r="L20" s="74"/>
      <c r="M20" s="74"/>
      <c r="N20" s="73">
        <v>264</v>
      </c>
      <c r="O20" s="74"/>
      <c r="P20" s="74"/>
      <c r="Q20" s="74"/>
      <c r="R20" s="74"/>
      <c r="S20" s="74"/>
      <c r="T20" s="74"/>
      <c r="U20" s="74"/>
      <c r="V20" s="74"/>
      <c r="W20" s="80">
        <v>1061.58</v>
      </c>
      <c r="X20" s="74"/>
    </row>
    <row r="21" spans="1:24" ht="15.75">
      <c r="A21" s="75" t="s">
        <v>53</v>
      </c>
      <c r="B21" s="71" t="s">
        <v>54</v>
      </c>
      <c r="C21" s="74"/>
      <c r="D21" s="80">
        <v>30</v>
      </c>
      <c r="E21" s="74"/>
      <c r="F21" s="73">
        <v>142</v>
      </c>
      <c r="G21" s="73">
        <v>69</v>
      </c>
      <c r="H21" s="73">
        <v>321</v>
      </c>
      <c r="I21" s="73">
        <v>0</v>
      </c>
      <c r="J21" s="74"/>
      <c r="K21" s="74"/>
      <c r="L21" s="74"/>
      <c r="M21" s="74"/>
      <c r="N21" s="73">
        <v>207</v>
      </c>
      <c r="O21" s="74"/>
      <c r="P21" s="74"/>
      <c r="Q21" s="74"/>
      <c r="R21" s="74"/>
      <c r="S21" s="74"/>
      <c r="T21" s="74"/>
      <c r="U21" s="74"/>
      <c r="V21" s="74"/>
      <c r="W21" s="80">
        <v>1142</v>
      </c>
      <c r="X21" s="74"/>
    </row>
    <row r="22" spans="1:24" ht="15.75">
      <c r="A22" s="75" t="s">
        <v>55</v>
      </c>
      <c r="B22" s="71" t="s">
        <v>56</v>
      </c>
      <c r="C22" s="74"/>
      <c r="D22" s="80">
        <v>0</v>
      </c>
      <c r="E22" s="74"/>
      <c r="F22" s="73">
        <v>30</v>
      </c>
      <c r="G22" s="73">
        <v>12</v>
      </c>
      <c r="H22" s="73">
        <v>53</v>
      </c>
      <c r="I22" s="73">
        <v>0</v>
      </c>
      <c r="J22" s="74"/>
      <c r="K22" s="74"/>
      <c r="L22" s="74"/>
      <c r="M22" s="74"/>
      <c r="N22" s="73">
        <v>102</v>
      </c>
      <c r="O22" s="74"/>
      <c r="P22" s="74"/>
      <c r="Q22" s="74"/>
      <c r="R22" s="74"/>
      <c r="S22" s="74"/>
      <c r="T22" s="74"/>
      <c r="U22" s="74"/>
      <c r="V22" s="74"/>
      <c r="W22" s="80">
        <v>145</v>
      </c>
      <c r="X22" s="74"/>
    </row>
    <row r="23" spans="1:24" ht="15.75">
      <c r="A23" s="75" t="s">
        <v>57</v>
      </c>
      <c r="B23" s="71" t="s">
        <v>58</v>
      </c>
      <c r="C23" s="74"/>
      <c r="D23" s="80">
        <v>0</v>
      </c>
      <c r="E23" s="74"/>
      <c r="F23" s="73">
        <v>45</v>
      </c>
      <c r="G23" s="73">
        <v>20</v>
      </c>
      <c r="H23" s="73">
        <v>284</v>
      </c>
      <c r="I23" s="73">
        <v>0</v>
      </c>
      <c r="J23" s="74"/>
      <c r="K23" s="74"/>
      <c r="L23" s="74"/>
      <c r="M23" s="74"/>
      <c r="N23" s="73">
        <v>117</v>
      </c>
      <c r="O23" s="74"/>
      <c r="P23" s="74"/>
      <c r="Q23" s="74"/>
      <c r="R23" s="74"/>
      <c r="S23" s="74"/>
      <c r="T23" s="74"/>
      <c r="U23" s="74"/>
      <c r="V23" s="74"/>
      <c r="W23" s="80">
        <v>632</v>
      </c>
      <c r="X23" s="74"/>
    </row>
    <row r="24" spans="1:24" ht="15.75">
      <c r="A24" s="75" t="s">
        <v>59</v>
      </c>
      <c r="B24" s="71" t="s">
        <v>60</v>
      </c>
      <c r="C24" s="74"/>
      <c r="D24" s="80">
        <v>3.9937363437727602</v>
      </c>
      <c r="E24" s="74"/>
      <c r="F24" s="73">
        <v>113</v>
      </c>
      <c r="G24" s="73">
        <v>24</v>
      </c>
      <c r="H24" s="73">
        <v>454</v>
      </c>
      <c r="I24" s="73">
        <v>0</v>
      </c>
      <c r="J24" s="74"/>
      <c r="K24" s="74"/>
      <c r="L24" s="74"/>
      <c r="M24" s="74"/>
      <c r="N24" s="73">
        <v>328</v>
      </c>
      <c r="O24" s="74"/>
      <c r="P24" s="74"/>
      <c r="Q24" s="74"/>
      <c r="R24" s="74"/>
      <c r="S24" s="74"/>
      <c r="T24" s="74"/>
      <c r="U24" s="74"/>
      <c r="V24" s="74"/>
      <c r="W24" s="80">
        <v>253</v>
      </c>
      <c r="X24" s="74"/>
    </row>
    <row r="25" spans="1:24" ht="15.75">
      <c r="A25" s="75" t="s">
        <v>61</v>
      </c>
      <c r="B25" s="81" t="s">
        <v>62</v>
      </c>
      <c r="C25" s="74"/>
      <c r="D25" s="80">
        <v>30.717092866756399</v>
      </c>
      <c r="E25" s="74"/>
      <c r="F25" s="167">
        <v>182</v>
      </c>
      <c r="G25" s="167">
        <v>66</v>
      </c>
      <c r="H25" s="73">
        <v>591</v>
      </c>
      <c r="I25" s="73">
        <v>0</v>
      </c>
      <c r="J25" s="74"/>
      <c r="K25" s="74"/>
      <c r="L25" s="74"/>
      <c r="M25" s="74"/>
      <c r="N25" s="167">
        <v>576</v>
      </c>
      <c r="O25" s="74"/>
      <c r="P25" s="74"/>
      <c r="Q25" s="74"/>
      <c r="R25" s="74"/>
      <c r="S25" s="74"/>
      <c r="T25" s="74"/>
      <c r="U25" s="74"/>
      <c r="V25" s="74"/>
      <c r="W25" s="80">
        <v>886</v>
      </c>
      <c r="X25" s="74"/>
    </row>
    <row r="26" spans="1:24" ht="15.75">
      <c r="A26" s="75" t="s">
        <v>63</v>
      </c>
      <c r="B26" s="81" t="s">
        <v>64</v>
      </c>
      <c r="C26" s="74"/>
      <c r="D26" s="80">
        <v>24.2795539033457</v>
      </c>
      <c r="E26" s="74"/>
      <c r="F26" s="169"/>
      <c r="G26" s="169"/>
      <c r="H26" s="73">
        <v>839</v>
      </c>
      <c r="I26" s="73">
        <v>0</v>
      </c>
      <c r="J26" s="74"/>
      <c r="K26" s="74"/>
      <c r="L26" s="74"/>
      <c r="M26" s="74"/>
      <c r="N26" s="169"/>
      <c r="O26" s="74"/>
      <c r="P26" s="74"/>
      <c r="Q26" s="74"/>
      <c r="R26" s="74"/>
      <c r="S26" s="74"/>
      <c r="T26" s="74"/>
      <c r="U26" s="74"/>
      <c r="V26" s="74"/>
      <c r="W26" s="80">
        <v>1156</v>
      </c>
      <c r="X26" s="74"/>
    </row>
    <row r="27" spans="1:24" ht="15.75">
      <c r="A27" s="75" t="s">
        <v>65</v>
      </c>
      <c r="B27" s="82" t="s">
        <v>66</v>
      </c>
      <c r="C27" s="74"/>
      <c r="D27" s="80">
        <v>3.7842374616172001</v>
      </c>
      <c r="E27" s="74"/>
      <c r="F27" s="73">
        <v>14</v>
      </c>
      <c r="G27" s="73">
        <v>5</v>
      </c>
      <c r="H27" s="73">
        <v>85</v>
      </c>
      <c r="I27" s="73">
        <v>0</v>
      </c>
      <c r="J27" s="74"/>
      <c r="K27" s="74"/>
      <c r="L27" s="74"/>
      <c r="M27" s="74"/>
      <c r="N27" s="73">
        <v>131</v>
      </c>
      <c r="O27" s="74"/>
      <c r="P27" s="74"/>
      <c r="Q27" s="74"/>
      <c r="R27" s="74"/>
      <c r="S27" s="74"/>
      <c r="T27" s="74"/>
      <c r="U27" s="74"/>
      <c r="V27" s="74"/>
      <c r="W27" s="80">
        <v>153</v>
      </c>
      <c r="X27" s="74"/>
    </row>
    <row r="28" spans="1:24" ht="15.75">
      <c r="A28" s="84" t="s">
        <v>67</v>
      </c>
      <c r="B28" s="77" t="s">
        <v>68</v>
      </c>
      <c r="C28" s="74"/>
      <c r="D28" s="78">
        <f>SUM(D29:D35)</f>
        <v>194.36746947835741</v>
      </c>
      <c r="E28" s="74"/>
      <c r="F28" s="79">
        <f>SUM(F29:F35)</f>
        <v>464</v>
      </c>
      <c r="G28" s="79">
        <f>SUM(G29:G35)</f>
        <v>173</v>
      </c>
      <c r="H28" s="78">
        <f>SUM(H29:H35)</f>
        <v>4588.4264122904769</v>
      </c>
      <c r="I28" s="78">
        <f>SUM(I29:I35)</f>
        <v>0</v>
      </c>
      <c r="J28" s="74"/>
      <c r="K28" s="74"/>
      <c r="L28" s="74"/>
      <c r="M28" s="74"/>
      <c r="N28" s="79">
        <f>SUM(N29:N35)</f>
        <v>1568</v>
      </c>
      <c r="O28" s="74"/>
      <c r="P28" s="74"/>
      <c r="Q28" s="74"/>
      <c r="R28" s="74"/>
      <c r="S28" s="74"/>
      <c r="T28" s="74"/>
      <c r="U28" s="74"/>
      <c r="V28" s="74"/>
      <c r="W28" s="78">
        <f>SUM(W29:W35)</f>
        <v>9112.8563359130039</v>
      </c>
      <c r="X28" s="74"/>
    </row>
    <row r="29" spans="1:24" ht="15.75">
      <c r="A29" s="85" t="s">
        <v>69</v>
      </c>
      <c r="B29" s="71" t="s">
        <v>70</v>
      </c>
      <c r="C29" s="74"/>
      <c r="D29" s="80">
        <v>14</v>
      </c>
      <c r="E29" s="74"/>
      <c r="F29" s="73">
        <v>118</v>
      </c>
      <c r="G29" s="73">
        <v>21</v>
      </c>
      <c r="H29" s="80">
        <v>611</v>
      </c>
      <c r="I29" s="73">
        <v>0</v>
      </c>
      <c r="J29" s="74"/>
      <c r="K29" s="74"/>
      <c r="L29" s="74"/>
      <c r="M29" s="74"/>
      <c r="N29" s="73">
        <v>204</v>
      </c>
      <c r="O29" s="74"/>
      <c r="P29" s="74"/>
      <c r="Q29" s="74"/>
      <c r="R29" s="74"/>
      <c r="S29" s="74"/>
      <c r="T29" s="74"/>
      <c r="U29" s="74"/>
      <c r="V29" s="74"/>
      <c r="W29" s="80">
        <v>699</v>
      </c>
      <c r="X29" s="74"/>
    </row>
    <row r="30" spans="1:24" ht="15.75">
      <c r="A30" s="85" t="s">
        <v>71</v>
      </c>
      <c r="B30" s="71" t="s">
        <v>72</v>
      </c>
      <c r="C30" s="74"/>
      <c r="D30" s="80">
        <v>27</v>
      </c>
      <c r="E30" s="74"/>
      <c r="F30" s="73">
        <v>32</v>
      </c>
      <c r="G30" s="73">
        <v>3</v>
      </c>
      <c r="H30" s="73">
        <v>379</v>
      </c>
      <c r="I30" s="73">
        <v>0</v>
      </c>
      <c r="J30" s="74"/>
      <c r="K30" s="74"/>
      <c r="L30" s="74"/>
      <c r="M30" s="74"/>
      <c r="N30" s="73">
        <v>320</v>
      </c>
      <c r="O30" s="74"/>
      <c r="P30" s="74"/>
      <c r="Q30" s="74"/>
      <c r="R30" s="74"/>
      <c r="S30" s="74"/>
      <c r="T30" s="74"/>
      <c r="U30" s="74"/>
      <c r="V30" s="74"/>
      <c r="W30" s="80">
        <v>1181</v>
      </c>
      <c r="X30" s="74"/>
    </row>
    <row r="31" spans="1:24" ht="15.75">
      <c r="A31" s="86" t="s">
        <v>73</v>
      </c>
      <c r="B31" s="87" t="s">
        <v>74</v>
      </c>
      <c r="C31" s="74"/>
      <c r="D31" s="80">
        <v>3</v>
      </c>
      <c r="E31" s="74"/>
      <c r="F31" s="73">
        <v>60</v>
      </c>
      <c r="G31" s="73">
        <v>3</v>
      </c>
      <c r="H31" s="73">
        <v>389</v>
      </c>
      <c r="I31" s="73">
        <v>0</v>
      </c>
      <c r="J31" s="74"/>
      <c r="K31" s="74"/>
      <c r="L31" s="74"/>
      <c r="M31" s="74"/>
      <c r="N31" s="73">
        <v>203</v>
      </c>
      <c r="O31" s="74"/>
      <c r="P31" s="74"/>
      <c r="Q31" s="74"/>
      <c r="R31" s="74"/>
      <c r="S31" s="74"/>
      <c r="T31" s="74"/>
      <c r="U31" s="74"/>
      <c r="V31" s="74"/>
      <c r="W31" s="80">
        <v>751.73936170212801</v>
      </c>
      <c r="X31" s="74"/>
    </row>
    <row r="32" spans="1:24" ht="15.75">
      <c r="A32" s="85" t="s">
        <v>75</v>
      </c>
      <c r="B32" s="71" t="s">
        <v>76</v>
      </c>
      <c r="C32" s="74"/>
      <c r="D32" s="80">
        <v>0</v>
      </c>
      <c r="E32" s="74"/>
      <c r="F32" s="73">
        <v>43</v>
      </c>
      <c r="G32" s="73">
        <v>8</v>
      </c>
      <c r="H32" s="73">
        <v>47</v>
      </c>
      <c r="I32" s="73">
        <v>0</v>
      </c>
      <c r="J32" s="74"/>
      <c r="K32" s="74"/>
      <c r="L32" s="74"/>
      <c r="M32" s="74"/>
      <c r="N32" s="73">
        <v>52</v>
      </c>
      <c r="O32" s="74"/>
      <c r="P32" s="74"/>
      <c r="Q32" s="74"/>
      <c r="R32" s="74"/>
      <c r="S32" s="74"/>
      <c r="T32" s="74"/>
      <c r="U32" s="74"/>
      <c r="V32" s="74"/>
      <c r="W32" s="80">
        <v>109.08419936373301</v>
      </c>
      <c r="X32" s="74"/>
    </row>
    <row r="33" spans="1:24" ht="15.75">
      <c r="A33" s="85" t="s">
        <v>77</v>
      </c>
      <c r="B33" s="71" t="s">
        <v>78</v>
      </c>
      <c r="C33" s="74"/>
      <c r="D33" s="80">
        <v>34</v>
      </c>
      <c r="E33" s="74"/>
      <c r="F33" s="167">
        <v>181</v>
      </c>
      <c r="G33" s="167">
        <v>135</v>
      </c>
      <c r="H33" s="80">
        <v>660.46495815066999</v>
      </c>
      <c r="I33" s="73">
        <v>0</v>
      </c>
      <c r="J33" s="74"/>
      <c r="K33" s="74"/>
      <c r="L33" s="74"/>
      <c r="M33" s="74"/>
      <c r="N33" s="167">
        <v>656</v>
      </c>
      <c r="O33" s="74"/>
      <c r="P33" s="74"/>
      <c r="Q33" s="74"/>
      <c r="R33" s="74"/>
      <c r="S33" s="74"/>
      <c r="T33" s="74"/>
      <c r="U33" s="74"/>
      <c r="V33" s="74"/>
      <c r="W33" s="80">
        <v>1306.0897023330699</v>
      </c>
      <c r="X33" s="74"/>
    </row>
    <row r="34" spans="1:24" ht="15.75">
      <c r="A34" s="85" t="s">
        <v>79</v>
      </c>
      <c r="B34" s="71" t="s">
        <v>80</v>
      </c>
      <c r="C34" s="74"/>
      <c r="D34" s="80">
        <v>87</v>
      </c>
      <c r="E34" s="74"/>
      <c r="F34" s="169"/>
      <c r="G34" s="169"/>
      <c r="H34" s="80">
        <v>2125.9934322024401</v>
      </c>
      <c r="I34" s="73">
        <v>0</v>
      </c>
      <c r="J34" s="74"/>
      <c r="K34" s="74"/>
      <c r="L34" s="74"/>
      <c r="M34" s="74"/>
      <c r="N34" s="169"/>
      <c r="O34" s="74"/>
      <c r="P34" s="74"/>
      <c r="Q34" s="74"/>
      <c r="R34" s="74"/>
      <c r="S34" s="74"/>
      <c r="T34" s="74"/>
      <c r="U34" s="74"/>
      <c r="V34" s="74"/>
      <c r="W34" s="80">
        <v>4499.03867142127</v>
      </c>
      <c r="X34" s="74"/>
    </row>
    <row r="35" spans="1:24" ht="15.75">
      <c r="A35" s="72" t="s">
        <v>81</v>
      </c>
      <c r="B35" s="82" t="s">
        <v>82</v>
      </c>
      <c r="C35" s="74"/>
      <c r="D35" s="80">
        <v>29.3674694783574</v>
      </c>
      <c r="E35" s="74"/>
      <c r="F35" s="73">
        <v>30</v>
      </c>
      <c r="G35" s="73">
        <v>3</v>
      </c>
      <c r="H35" s="80">
        <v>375.96802193736698</v>
      </c>
      <c r="I35" s="73">
        <v>0</v>
      </c>
      <c r="J35" s="74"/>
      <c r="K35" s="74"/>
      <c r="L35" s="74"/>
      <c r="M35" s="74"/>
      <c r="N35" s="83">
        <v>133</v>
      </c>
      <c r="O35" s="74"/>
      <c r="P35" s="74"/>
      <c r="Q35" s="74"/>
      <c r="R35" s="74"/>
      <c r="S35" s="74"/>
      <c r="T35" s="74"/>
      <c r="U35" s="74"/>
      <c r="V35" s="74"/>
      <c r="W35" s="80">
        <v>566.90440109280303</v>
      </c>
      <c r="X35" s="74"/>
    </row>
    <row r="36" spans="1:24" ht="15.75">
      <c r="A36" s="88" t="s">
        <v>83</v>
      </c>
      <c r="B36" s="77" t="s">
        <v>84</v>
      </c>
      <c r="C36" s="74"/>
      <c r="D36" s="79">
        <f>SUM(D37:D42)</f>
        <v>68</v>
      </c>
      <c r="E36" s="74"/>
      <c r="F36" s="79">
        <f>SUM(F37:F40)</f>
        <v>202</v>
      </c>
      <c r="G36" s="79">
        <f>SUM(G37:G40)</f>
        <v>59</v>
      </c>
      <c r="H36" s="78">
        <f>SUM(H37:H42)</f>
        <v>1684.0649775546431</v>
      </c>
      <c r="I36" s="78">
        <f>SUM(I37:I42)</f>
        <v>0</v>
      </c>
      <c r="J36" s="74"/>
      <c r="K36" s="74"/>
      <c r="L36" s="74"/>
      <c r="M36" s="74"/>
      <c r="N36" s="79">
        <f>SUM(N37:N40)</f>
        <v>773</v>
      </c>
      <c r="O36" s="74"/>
      <c r="P36" s="74"/>
      <c r="Q36" s="74"/>
      <c r="R36" s="74"/>
      <c r="S36" s="74"/>
      <c r="T36" s="74"/>
      <c r="U36" s="74"/>
      <c r="V36" s="74"/>
      <c r="W36" s="78">
        <f>SUM(W37:W42)</f>
        <v>3877.8756519155099</v>
      </c>
      <c r="X36" s="74"/>
    </row>
    <row r="37" spans="1:24" ht="15.75">
      <c r="A37" s="86" t="s">
        <v>85</v>
      </c>
      <c r="B37" s="71" t="s">
        <v>86</v>
      </c>
      <c r="C37" s="74"/>
      <c r="D37" s="73">
        <v>0</v>
      </c>
      <c r="E37" s="74"/>
      <c r="F37" s="73">
        <v>42</v>
      </c>
      <c r="G37" s="73">
        <v>7</v>
      </c>
      <c r="H37" s="80">
        <v>284.45440000000002</v>
      </c>
      <c r="I37" s="73">
        <v>0</v>
      </c>
      <c r="J37" s="74"/>
      <c r="K37" s="74"/>
      <c r="L37" s="74"/>
      <c r="M37" s="74"/>
      <c r="N37" s="73">
        <v>145</v>
      </c>
      <c r="O37" s="74"/>
      <c r="P37" s="74"/>
      <c r="Q37" s="74"/>
      <c r="R37" s="74"/>
      <c r="S37" s="74"/>
      <c r="T37" s="74"/>
      <c r="U37" s="74"/>
      <c r="V37" s="74"/>
      <c r="W37" s="80">
        <v>534</v>
      </c>
      <c r="X37" s="74"/>
    </row>
    <row r="38" spans="1:24" ht="15.75">
      <c r="A38" s="89" t="s">
        <v>451</v>
      </c>
      <c r="B38" s="71" t="s">
        <v>88</v>
      </c>
      <c r="C38" s="74"/>
      <c r="D38" s="73">
        <v>38</v>
      </c>
      <c r="E38" s="74"/>
      <c r="F38" s="73">
        <v>72</v>
      </c>
      <c r="G38" s="73">
        <v>16</v>
      </c>
      <c r="H38" s="80">
        <v>721.96166621682403</v>
      </c>
      <c r="I38" s="73">
        <v>0</v>
      </c>
      <c r="J38" s="74"/>
      <c r="K38" s="74"/>
      <c r="L38" s="74"/>
      <c r="M38" s="74"/>
      <c r="N38" s="73">
        <v>267</v>
      </c>
      <c r="O38" s="74"/>
      <c r="P38" s="74"/>
      <c r="Q38" s="74"/>
      <c r="R38" s="74"/>
      <c r="S38" s="74"/>
      <c r="T38" s="74"/>
      <c r="U38" s="74"/>
      <c r="V38" s="74"/>
      <c r="W38" s="80">
        <v>1997.9781376518199</v>
      </c>
      <c r="X38" s="74"/>
    </row>
    <row r="39" spans="1:24" ht="15.75">
      <c r="A39" s="89" t="s">
        <v>87</v>
      </c>
      <c r="B39" s="71" t="s">
        <v>90</v>
      </c>
      <c r="C39" s="74"/>
      <c r="D39" s="73">
        <v>0</v>
      </c>
      <c r="E39" s="74"/>
      <c r="F39" s="73">
        <v>25</v>
      </c>
      <c r="G39" s="73">
        <v>5</v>
      </c>
      <c r="H39" s="80">
        <v>111</v>
      </c>
      <c r="I39" s="73">
        <v>0</v>
      </c>
      <c r="J39" s="74"/>
      <c r="K39" s="74"/>
      <c r="L39" s="74"/>
      <c r="M39" s="74"/>
      <c r="N39" s="73">
        <v>117</v>
      </c>
      <c r="O39" s="74"/>
      <c r="P39" s="74"/>
      <c r="Q39" s="74"/>
      <c r="R39" s="74"/>
      <c r="S39" s="74"/>
      <c r="T39" s="74"/>
      <c r="U39" s="74"/>
      <c r="V39" s="74"/>
      <c r="W39" s="80">
        <v>73.98</v>
      </c>
      <c r="X39" s="74"/>
    </row>
    <row r="40" spans="1:24" ht="15.75">
      <c r="A40" s="89" t="s">
        <v>89</v>
      </c>
      <c r="B40" s="71" t="s">
        <v>92</v>
      </c>
      <c r="C40" s="74"/>
      <c r="D40" s="73">
        <v>8</v>
      </c>
      <c r="E40" s="74"/>
      <c r="F40" s="172">
        <v>63</v>
      </c>
      <c r="G40" s="172">
        <v>31</v>
      </c>
      <c r="H40" s="80">
        <v>448.00965467747801</v>
      </c>
      <c r="I40" s="73">
        <v>0</v>
      </c>
      <c r="J40" s="74"/>
      <c r="K40" s="74"/>
      <c r="L40" s="74"/>
      <c r="M40" s="74"/>
      <c r="N40" s="172">
        <v>244</v>
      </c>
      <c r="O40" s="74"/>
      <c r="P40" s="74"/>
      <c r="Q40" s="74"/>
      <c r="R40" s="74"/>
      <c r="S40" s="74"/>
      <c r="T40" s="74"/>
      <c r="U40" s="74"/>
      <c r="V40" s="74"/>
      <c r="W40" s="80">
        <v>1028.7895142636901</v>
      </c>
      <c r="X40" s="74"/>
    </row>
    <row r="41" spans="1:24" ht="15.75">
      <c r="A41" s="89" t="s">
        <v>89</v>
      </c>
      <c r="B41" s="71" t="s">
        <v>94</v>
      </c>
      <c r="C41" s="74"/>
      <c r="D41" s="73">
        <v>0</v>
      </c>
      <c r="E41" s="74"/>
      <c r="F41" s="168"/>
      <c r="G41" s="168"/>
      <c r="H41" s="80">
        <v>96.639256660341005</v>
      </c>
      <c r="I41" s="73">
        <v>0</v>
      </c>
      <c r="J41" s="74"/>
      <c r="K41" s="74"/>
      <c r="L41" s="74"/>
      <c r="M41" s="74"/>
      <c r="N41" s="168"/>
      <c r="O41" s="74"/>
      <c r="P41" s="74"/>
      <c r="Q41" s="74"/>
      <c r="R41" s="74"/>
      <c r="S41" s="74"/>
      <c r="T41" s="74"/>
      <c r="U41" s="74"/>
      <c r="V41" s="74"/>
      <c r="W41" s="80">
        <v>218.12799999999999</v>
      </c>
      <c r="X41" s="74"/>
    </row>
    <row r="42" spans="1:24" ht="15.75">
      <c r="A42" s="89" t="s">
        <v>91</v>
      </c>
      <c r="B42" s="71" t="s">
        <v>452</v>
      </c>
      <c r="C42" s="74"/>
      <c r="D42" s="73">
        <v>22</v>
      </c>
      <c r="E42" s="74"/>
      <c r="F42" s="173"/>
      <c r="G42" s="173"/>
      <c r="H42" s="73">
        <v>22</v>
      </c>
      <c r="I42" s="73">
        <v>0</v>
      </c>
      <c r="J42" s="74"/>
      <c r="K42" s="74"/>
      <c r="L42" s="74"/>
      <c r="M42" s="74"/>
      <c r="N42" s="173"/>
      <c r="O42" s="74"/>
      <c r="P42" s="74"/>
      <c r="Q42" s="74"/>
      <c r="R42" s="74"/>
      <c r="S42" s="74"/>
      <c r="T42" s="74"/>
      <c r="U42" s="74"/>
      <c r="V42" s="74"/>
      <c r="W42" s="83">
        <v>25</v>
      </c>
      <c r="X42" s="74"/>
    </row>
    <row r="43" spans="1:24" ht="15.75">
      <c r="A43" s="88" t="s">
        <v>95</v>
      </c>
      <c r="B43" s="77" t="s">
        <v>96</v>
      </c>
      <c r="C43" s="74"/>
      <c r="D43" s="79">
        <f>SUM(D44:D52)</f>
        <v>0</v>
      </c>
      <c r="E43" s="74"/>
      <c r="F43" s="79">
        <f>SUM(F44:F52)</f>
        <v>1168</v>
      </c>
      <c r="G43" s="79">
        <f>SUM(G44:G52)</f>
        <v>390</v>
      </c>
      <c r="H43" s="78">
        <f>SUM(H44:H52)</f>
        <v>4542.5967280188497</v>
      </c>
      <c r="I43" s="78">
        <f>SUM(I44:I52)</f>
        <v>0</v>
      </c>
      <c r="J43" s="74"/>
      <c r="K43" s="74"/>
      <c r="L43" s="74"/>
      <c r="M43" s="74"/>
      <c r="N43" s="79">
        <f>SUM(N44:N52)</f>
        <v>2555</v>
      </c>
      <c r="O43" s="74"/>
      <c r="P43" s="74"/>
      <c r="Q43" s="74"/>
      <c r="R43" s="74"/>
      <c r="S43" s="74"/>
      <c r="T43" s="74"/>
      <c r="U43" s="74"/>
      <c r="V43" s="74"/>
      <c r="W43" s="79">
        <f>SUM(W44:W52)</f>
        <v>3636</v>
      </c>
      <c r="X43" s="74"/>
    </row>
    <row r="44" spans="1:24" ht="15.75">
      <c r="A44" s="86" t="s">
        <v>97</v>
      </c>
      <c r="B44" s="71" t="s">
        <v>98</v>
      </c>
      <c r="C44" s="74"/>
      <c r="D44" s="73">
        <v>0</v>
      </c>
      <c r="E44" s="74"/>
      <c r="F44" s="73">
        <v>327</v>
      </c>
      <c r="G44" s="73">
        <v>93</v>
      </c>
      <c r="H44" s="80">
        <v>1036</v>
      </c>
      <c r="I44" s="73">
        <v>0</v>
      </c>
      <c r="J44" s="74"/>
      <c r="K44" s="74"/>
      <c r="L44" s="74"/>
      <c r="M44" s="74"/>
      <c r="N44" s="73">
        <v>634</v>
      </c>
      <c r="O44" s="74"/>
      <c r="P44" s="74"/>
      <c r="Q44" s="74"/>
      <c r="R44" s="74"/>
      <c r="S44" s="74"/>
      <c r="T44" s="74"/>
      <c r="U44" s="74"/>
      <c r="V44" s="74"/>
      <c r="W44" s="73">
        <v>901</v>
      </c>
      <c r="X44" s="74"/>
    </row>
    <row r="45" spans="1:24" ht="15.75">
      <c r="A45" s="86" t="s">
        <v>99</v>
      </c>
      <c r="B45" s="71" t="s">
        <v>100</v>
      </c>
      <c r="C45" s="74"/>
      <c r="D45" s="73">
        <v>0</v>
      </c>
      <c r="E45" s="74"/>
      <c r="F45" s="73">
        <v>33</v>
      </c>
      <c r="G45" s="73">
        <v>14</v>
      </c>
      <c r="H45" s="80">
        <v>146</v>
      </c>
      <c r="I45" s="73">
        <v>0</v>
      </c>
      <c r="J45" s="74"/>
      <c r="K45" s="74"/>
      <c r="L45" s="74"/>
      <c r="M45" s="74"/>
      <c r="N45" s="73">
        <v>129</v>
      </c>
      <c r="O45" s="74"/>
      <c r="P45" s="74"/>
      <c r="Q45" s="74"/>
      <c r="R45" s="74"/>
      <c r="S45" s="74"/>
      <c r="T45" s="74"/>
      <c r="U45" s="74"/>
      <c r="V45" s="74"/>
      <c r="W45" s="73">
        <v>383</v>
      </c>
      <c r="X45" s="74"/>
    </row>
    <row r="46" spans="1:24" ht="15.75">
      <c r="A46" s="86" t="s">
        <v>101</v>
      </c>
      <c r="B46" s="71" t="s">
        <v>102</v>
      </c>
      <c r="C46" s="74"/>
      <c r="D46" s="73">
        <v>0</v>
      </c>
      <c r="E46" s="74"/>
      <c r="F46" s="73">
        <v>257</v>
      </c>
      <c r="G46" s="73">
        <v>70</v>
      </c>
      <c r="H46" s="80">
        <v>176</v>
      </c>
      <c r="I46" s="73">
        <v>0</v>
      </c>
      <c r="J46" s="74"/>
      <c r="K46" s="74"/>
      <c r="L46" s="74"/>
      <c r="M46" s="74"/>
      <c r="N46" s="73">
        <v>217</v>
      </c>
      <c r="O46" s="74"/>
      <c r="P46" s="74"/>
      <c r="Q46" s="74"/>
      <c r="R46" s="74"/>
      <c r="S46" s="74"/>
      <c r="T46" s="74"/>
      <c r="U46" s="74"/>
      <c r="V46" s="74"/>
      <c r="W46" s="73">
        <v>543</v>
      </c>
      <c r="X46" s="74"/>
    </row>
    <row r="47" spans="1:24" ht="15.75">
      <c r="A47" s="86" t="s">
        <v>103</v>
      </c>
      <c r="B47" s="71" t="s">
        <v>104</v>
      </c>
      <c r="C47" s="74"/>
      <c r="D47" s="73">
        <v>0</v>
      </c>
      <c r="E47" s="74"/>
      <c r="F47" s="73">
        <v>80</v>
      </c>
      <c r="G47" s="73">
        <v>24</v>
      </c>
      <c r="H47" s="80">
        <v>64</v>
      </c>
      <c r="I47" s="73">
        <v>0</v>
      </c>
      <c r="J47" s="74"/>
      <c r="K47" s="74"/>
      <c r="L47" s="74"/>
      <c r="M47" s="74"/>
      <c r="N47" s="73">
        <v>72</v>
      </c>
      <c r="O47" s="74"/>
      <c r="P47" s="74"/>
      <c r="Q47" s="74"/>
      <c r="R47" s="74"/>
      <c r="S47" s="74"/>
      <c r="T47" s="74"/>
      <c r="U47" s="74"/>
      <c r="V47" s="74"/>
      <c r="W47" s="73">
        <v>144</v>
      </c>
      <c r="X47" s="74"/>
    </row>
    <row r="48" spans="1:24" ht="15.75">
      <c r="A48" s="86" t="s">
        <v>105</v>
      </c>
      <c r="B48" s="71" t="s">
        <v>106</v>
      </c>
      <c r="C48" s="74"/>
      <c r="D48" s="73">
        <v>0</v>
      </c>
      <c r="E48" s="74"/>
      <c r="F48" s="73">
        <v>99</v>
      </c>
      <c r="G48" s="73">
        <v>20</v>
      </c>
      <c r="H48" s="80">
        <v>255</v>
      </c>
      <c r="I48" s="73">
        <v>0</v>
      </c>
      <c r="J48" s="74"/>
      <c r="K48" s="74"/>
      <c r="L48" s="74"/>
      <c r="M48" s="74"/>
      <c r="N48" s="73">
        <v>167</v>
      </c>
      <c r="O48" s="74"/>
      <c r="P48" s="74"/>
      <c r="Q48" s="74"/>
      <c r="R48" s="74"/>
      <c r="S48" s="74"/>
      <c r="T48" s="74"/>
      <c r="U48" s="74"/>
      <c r="V48" s="74"/>
      <c r="W48" s="73">
        <v>235</v>
      </c>
      <c r="X48" s="74"/>
    </row>
    <row r="49" spans="1:24" ht="15.75">
      <c r="A49" s="86" t="s">
        <v>107</v>
      </c>
      <c r="B49" s="71" t="s">
        <v>108</v>
      </c>
      <c r="C49" s="74"/>
      <c r="D49" s="73">
        <v>0</v>
      </c>
      <c r="E49" s="74"/>
      <c r="F49" s="73">
        <v>38</v>
      </c>
      <c r="G49" s="73">
        <v>20</v>
      </c>
      <c r="H49" s="80">
        <v>306</v>
      </c>
      <c r="I49" s="73">
        <v>0</v>
      </c>
      <c r="J49" s="74"/>
      <c r="K49" s="74"/>
      <c r="L49" s="74"/>
      <c r="M49" s="74"/>
      <c r="N49" s="73">
        <v>225</v>
      </c>
      <c r="O49" s="74"/>
      <c r="P49" s="74"/>
      <c r="Q49" s="74"/>
      <c r="R49" s="74"/>
      <c r="S49" s="74"/>
      <c r="T49" s="74"/>
      <c r="U49" s="74"/>
      <c r="V49" s="74"/>
      <c r="W49" s="73">
        <v>236</v>
      </c>
      <c r="X49" s="74"/>
    </row>
    <row r="50" spans="1:24" ht="15.75">
      <c r="A50" s="86" t="s">
        <v>109</v>
      </c>
      <c r="B50" s="71" t="s">
        <v>110</v>
      </c>
      <c r="C50" s="74"/>
      <c r="D50" s="73">
        <v>0</v>
      </c>
      <c r="E50" s="74"/>
      <c r="F50" s="167">
        <v>281</v>
      </c>
      <c r="G50" s="167">
        <v>126</v>
      </c>
      <c r="H50" s="80">
        <v>1214.08311658612</v>
      </c>
      <c r="I50" s="73">
        <v>0</v>
      </c>
      <c r="J50" s="74"/>
      <c r="K50" s="74"/>
      <c r="L50" s="74"/>
      <c r="M50" s="74"/>
      <c r="N50" s="167">
        <v>971</v>
      </c>
      <c r="O50" s="74"/>
      <c r="P50" s="74"/>
      <c r="Q50" s="74"/>
      <c r="R50" s="74"/>
      <c r="S50" s="74"/>
      <c r="T50" s="74"/>
      <c r="U50" s="74"/>
      <c r="V50" s="74"/>
      <c r="W50" s="73">
        <v>550</v>
      </c>
      <c r="X50" s="74"/>
    </row>
    <row r="51" spans="1:24" ht="15.75">
      <c r="A51" s="86" t="s">
        <v>111</v>
      </c>
      <c r="B51" s="71" t="s">
        <v>112</v>
      </c>
      <c r="C51" s="74"/>
      <c r="D51" s="73">
        <v>0</v>
      </c>
      <c r="E51" s="74"/>
      <c r="F51" s="169"/>
      <c r="G51" s="169"/>
      <c r="H51" s="80">
        <v>1174</v>
      </c>
      <c r="I51" s="73">
        <v>0</v>
      </c>
      <c r="J51" s="74"/>
      <c r="K51" s="74"/>
      <c r="L51" s="74"/>
      <c r="M51" s="74"/>
      <c r="N51" s="169"/>
      <c r="O51" s="74"/>
      <c r="P51" s="74"/>
      <c r="Q51" s="74"/>
      <c r="R51" s="74"/>
      <c r="S51" s="74"/>
      <c r="T51" s="74"/>
      <c r="U51" s="74"/>
      <c r="V51" s="74"/>
      <c r="W51" s="73">
        <v>555</v>
      </c>
      <c r="X51" s="74"/>
    </row>
    <row r="52" spans="1:24" ht="15.75">
      <c r="A52" s="86" t="s">
        <v>111</v>
      </c>
      <c r="B52" s="82" t="s">
        <v>113</v>
      </c>
      <c r="C52" s="74"/>
      <c r="D52" s="73">
        <v>0</v>
      </c>
      <c r="E52" s="74"/>
      <c r="F52" s="73">
        <v>53</v>
      </c>
      <c r="G52" s="73">
        <v>23</v>
      </c>
      <c r="H52" s="80">
        <v>171.51361143272999</v>
      </c>
      <c r="I52" s="73">
        <v>0</v>
      </c>
      <c r="J52" s="74"/>
      <c r="K52" s="74"/>
      <c r="L52" s="74"/>
      <c r="M52" s="74"/>
      <c r="N52" s="73">
        <v>140</v>
      </c>
      <c r="O52" s="74"/>
      <c r="P52" s="74"/>
      <c r="Q52" s="74"/>
      <c r="R52" s="74"/>
      <c r="S52" s="74"/>
      <c r="T52" s="74"/>
      <c r="U52" s="74"/>
      <c r="V52" s="74"/>
      <c r="W52" s="73">
        <v>89</v>
      </c>
      <c r="X52" s="74"/>
    </row>
    <row r="53" spans="1:24" ht="15.75">
      <c r="A53" s="88" t="s">
        <v>114</v>
      </c>
      <c r="B53" s="77" t="s">
        <v>115</v>
      </c>
      <c r="C53" s="74"/>
      <c r="D53" s="78">
        <f>SUM(D54:D62)</f>
        <v>31.146747373453252</v>
      </c>
      <c r="E53" s="74"/>
      <c r="F53" s="79">
        <f>SUM(F54:F61)</f>
        <v>503</v>
      </c>
      <c r="G53" s="79">
        <f>SUM(G54:G61)</f>
        <v>153</v>
      </c>
      <c r="H53" s="78">
        <f>SUM(H54:H62)</f>
        <v>1187.1985880878146</v>
      </c>
      <c r="I53" s="78">
        <f>SUM(I54:I62)</f>
        <v>0</v>
      </c>
      <c r="J53" s="74"/>
      <c r="K53" s="74"/>
      <c r="L53" s="74"/>
      <c r="M53" s="74"/>
      <c r="N53" s="79">
        <f>SUM(N54:N61)</f>
        <v>1391</v>
      </c>
      <c r="O53" s="74"/>
      <c r="P53" s="74"/>
      <c r="Q53" s="74"/>
      <c r="R53" s="74"/>
      <c r="S53" s="74"/>
      <c r="T53" s="74"/>
      <c r="U53" s="74"/>
      <c r="V53" s="74"/>
      <c r="W53" s="78">
        <f>SUM(W54:W62)</f>
        <v>2341.7077405623386</v>
      </c>
      <c r="X53" s="74"/>
    </row>
    <row r="54" spans="1:24" ht="15.75">
      <c r="A54" s="86" t="s">
        <v>116</v>
      </c>
      <c r="B54" s="71" t="s">
        <v>117</v>
      </c>
      <c r="C54" s="74"/>
      <c r="D54" s="80">
        <v>0</v>
      </c>
      <c r="E54" s="74"/>
      <c r="F54" s="73">
        <v>155</v>
      </c>
      <c r="G54" s="73">
        <v>40</v>
      </c>
      <c r="H54" s="80">
        <v>275.22890909090899</v>
      </c>
      <c r="I54" s="73">
        <v>0</v>
      </c>
      <c r="J54" s="74"/>
      <c r="K54" s="74"/>
      <c r="L54" s="74"/>
      <c r="M54" s="74"/>
      <c r="N54" s="73">
        <v>447</v>
      </c>
      <c r="O54" s="74"/>
      <c r="P54" s="74"/>
      <c r="Q54" s="74"/>
      <c r="R54" s="74"/>
      <c r="S54" s="74"/>
      <c r="T54" s="74"/>
      <c r="U54" s="74"/>
      <c r="V54" s="74"/>
      <c r="W54" s="80">
        <v>403</v>
      </c>
      <c r="X54" s="74"/>
    </row>
    <row r="55" spans="1:24" ht="15.75">
      <c r="A55" s="86" t="s">
        <v>118</v>
      </c>
      <c r="B55" s="71" t="s">
        <v>119</v>
      </c>
      <c r="C55" s="74"/>
      <c r="D55" s="80">
        <v>0</v>
      </c>
      <c r="E55" s="74"/>
      <c r="F55" s="73">
        <v>14</v>
      </c>
      <c r="G55" s="73">
        <v>5</v>
      </c>
      <c r="H55" s="80">
        <v>79.399511551155101</v>
      </c>
      <c r="I55" s="73">
        <v>0</v>
      </c>
      <c r="J55" s="74"/>
      <c r="K55" s="74"/>
      <c r="L55" s="74"/>
      <c r="M55" s="74"/>
      <c r="N55" s="73">
        <v>52</v>
      </c>
      <c r="O55" s="74"/>
      <c r="P55" s="74"/>
      <c r="Q55" s="74"/>
      <c r="R55" s="74"/>
      <c r="S55" s="74"/>
      <c r="T55" s="74"/>
      <c r="U55" s="74"/>
      <c r="V55" s="74"/>
      <c r="W55" s="80">
        <v>146</v>
      </c>
      <c r="X55" s="74"/>
    </row>
    <row r="56" spans="1:24" ht="15.75">
      <c r="A56" s="89" t="s">
        <v>120</v>
      </c>
      <c r="B56" s="71" t="s">
        <v>121</v>
      </c>
      <c r="C56" s="74"/>
      <c r="D56" s="80">
        <v>0</v>
      </c>
      <c r="E56" s="74"/>
      <c r="F56" s="73">
        <v>34</v>
      </c>
      <c r="G56" s="73">
        <v>11</v>
      </c>
      <c r="H56" s="80">
        <v>47.5084444444444</v>
      </c>
      <c r="I56" s="73">
        <v>0</v>
      </c>
      <c r="J56" s="74"/>
      <c r="K56" s="74"/>
      <c r="L56" s="74"/>
      <c r="M56" s="74"/>
      <c r="N56" s="73">
        <v>72</v>
      </c>
      <c r="O56" s="74"/>
      <c r="P56" s="74"/>
      <c r="Q56" s="74"/>
      <c r="R56" s="74"/>
      <c r="S56" s="74"/>
      <c r="T56" s="74"/>
      <c r="U56" s="74"/>
      <c r="V56" s="74"/>
      <c r="W56" s="80">
        <v>68</v>
      </c>
      <c r="X56" s="74"/>
    </row>
    <row r="57" spans="1:24" ht="15.75">
      <c r="A57" s="86" t="s">
        <v>122</v>
      </c>
      <c r="B57" s="71" t="s">
        <v>123</v>
      </c>
      <c r="C57" s="74"/>
      <c r="D57" s="80">
        <v>0</v>
      </c>
      <c r="E57" s="74"/>
      <c r="F57" s="73">
        <v>54</v>
      </c>
      <c r="G57" s="73">
        <v>14</v>
      </c>
      <c r="H57" s="80">
        <v>0</v>
      </c>
      <c r="I57" s="73">
        <v>0</v>
      </c>
      <c r="J57" s="74"/>
      <c r="K57" s="74"/>
      <c r="L57" s="74"/>
      <c r="M57" s="74"/>
      <c r="N57" s="73">
        <v>140</v>
      </c>
      <c r="O57" s="74"/>
      <c r="P57" s="74"/>
      <c r="Q57" s="74"/>
      <c r="R57" s="74"/>
      <c r="S57" s="74"/>
      <c r="T57" s="74"/>
      <c r="U57" s="74"/>
      <c r="V57" s="74"/>
      <c r="W57" s="80">
        <v>282</v>
      </c>
      <c r="X57" s="74"/>
    </row>
    <row r="58" spans="1:24" ht="15.75">
      <c r="A58" s="86" t="s">
        <v>124</v>
      </c>
      <c r="B58" s="71" t="s">
        <v>125</v>
      </c>
      <c r="C58" s="74"/>
      <c r="D58" s="80">
        <v>0</v>
      </c>
      <c r="E58" s="74"/>
      <c r="F58" s="73">
        <v>32</v>
      </c>
      <c r="G58" s="73">
        <v>11</v>
      </c>
      <c r="H58" s="80">
        <v>56</v>
      </c>
      <c r="I58" s="73">
        <v>0</v>
      </c>
      <c r="J58" s="74"/>
      <c r="K58" s="74"/>
      <c r="L58" s="74"/>
      <c r="M58" s="74"/>
      <c r="N58" s="73">
        <v>112</v>
      </c>
      <c r="O58" s="74"/>
      <c r="P58" s="74"/>
      <c r="Q58" s="74"/>
      <c r="R58" s="74"/>
      <c r="S58" s="74"/>
      <c r="T58" s="74"/>
      <c r="U58" s="74"/>
      <c r="V58" s="74"/>
      <c r="W58" s="80">
        <v>135</v>
      </c>
      <c r="X58" s="74"/>
    </row>
    <row r="59" spans="1:24" ht="15.75">
      <c r="A59" s="86" t="s">
        <v>126</v>
      </c>
      <c r="B59" s="71" t="s">
        <v>127</v>
      </c>
      <c r="C59" s="74"/>
      <c r="D59" s="80">
        <v>0.96759493670886099</v>
      </c>
      <c r="E59" s="74"/>
      <c r="F59" s="73">
        <v>17</v>
      </c>
      <c r="G59" s="73">
        <v>5</v>
      </c>
      <c r="H59" s="80">
        <v>60</v>
      </c>
      <c r="I59" s="73">
        <v>0</v>
      </c>
      <c r="J59" s="74"/>
      <c r="K59" s="74"/>
      <c r="L59" s="74"/>
      <c r="M59" s="74"/>
      <c r="N59" s="73">
        <v>48</v>
      </c>
      <c r="O59" s="74"/>
      <c r="P59" s="74"/>
      <c r="Q59" s="74"/>
      <c r="R59" s="74"/>
      <c r="S59" s="74"/>
      <c r="T59" s="74"/>
      <c r="U59" s="74"/>
      <c r="V59" s="74"/>
      <c r="W59" s="80">
        <v>55.822784810126599</v>
      </c>
      <c r="X59" s="74"/>
    </row>
    <row r="60" spans="1:24" ht="15.75">
      <c r="A60" s="86" t="s">
        <v>128</v>
      </c>
      <c r="B60" s="71" t="s">
        <v>129</v>
      </c>
      <c r="C60" s="74"/>
      <c r="D60" s="80">
        <v>7</v>
      </c>
      <c r="E60" s="74"/>
      <c r="F60" s="73">
        <v>82</v>
      </c>
      <c r="G60" s="73">
        <v>26</v>
      </c>
      <c r="H60" s="80">
        <v>184.051553509781</v>
      </c>
      <c r="I60" s="73">
        <v>0</v>
      </c>
      <c r="J60" s="74"/>
      <c r="K60" s="74"/>
      <c r="L60" s="74"/>
      <c r="M60" s="74"/>
      <c r="N60" s="73">
        <v>156</v>
      </c>
      <c r="O60" s="74"/>
      <c r="P60" s="74"/>
      <c r="Q60" s="74"/>
      <c r="R60" s="74"/>
      <c r="S60" s="74"/>
      <c r="T60" s="74"/>
      <c r="U60" s="74"/>
      <c r="V60" s="74"/>
      <c r="W60" s="80">
        <v>317</v>
      </c>
      <c r="X60" s="74"/>
    </row>
    <row r="61" spans="1:24" ht="15.75">
      <c r="A61" s="86" t="s">
        <v>130</v>
      </c>
      <c r="B61" s="71" t="s">
        <v>131</v>
      </c>
      <c r="C61" s="74"/>
      <c r="D61" s="80">
        <v>7.7861946902654902</v>
      </c>
      <c r="E61" s="74"/>
      <c r="F61" s="167">
        <v>115</v>
      </c>
      <c r="G61" s="167">
        <v>41</v>
      </c>
      <c r="H61" s="80">
        <v>323.01016949152501</v>
      </c>
      <c r="I61" s="73">
        <v>0</v>
      </c>
      <c r="J61" s="74"/>
      <c r="K61" s="74"/>
      <c r="L61" s="74"/>
      <c r="M61" s="74"/>
      <c r="N61" s="167">
        <v>364</v>
      </c>
      <c r="O61" s="74"/>
      <c r="P61" s="74"/>
      <c r="Q61" s="74"/>
      <c r="R61" s="74"/>
      <c r="S61" s="74"/>
      <c r="T61" s="74"/>
      <c r="U61" s="74"/>
      <c r="V61" s="74"/>
      <c r="W61" s="80">
        <v>628.88495575221202</v>
      </c>
      <c r="X61" s="74"/>
    </row>
    <row r="62" spans="1:24" ht="15.75">
      <c r="A62" s="89" t="s">
        <v>132</v>
      </c>
      <c r="B62" s="71" t="s">
        <v>133</v>
      </c>
      <c r="C62" s="74"/>
      <c r="D62" s="80">
        <v>15.392957746478899</v>
      </c>
      <c r="E62" s="74"/>
      <c r="F62" s="169"/>
      <c r="G62" s="169"/>
      <c r="H62" s="80">
        <v>162</v>
      </c>
      <c r="I62" s="73">
        <v>0</v>
      </c>
      <c r="J62" s="74"/>
      <c r="K62" s="74"/>
      <c r="L62" s="74"/>
      <c r="M62" s="74"/>
      <c r="N62" s="169"/>
      <c r="O62" s="74"/>
      <c r="P62" s="74"/>
      <c r="Q62" s="74"/>
      <c r="R62" s="74"/>
      <c r="S62" s="74"/>
      <c r="T62" s="74"/>
      <c r="U62" s="74"/>
      <c r="V62" s="74"/>
      <c r="W62" s="80">
        <v>306</v>
      </c>
      <c r="X62" s="74"/>
    </row>
    <row r="63" spans="1:24" ht="15.75">
      <c r="A63" s="88" t="s">
        <v>134</v>
      </c>
      <c r="B63" s="77" t="s">
        <v>135</v>
      </c>
      <c r="C63" s="74"/>
      <c r="D63" s="79">
        <f>SUM(D64:D68)</f>
        <v>23</v>
      </c>
      <c r="E63" s="74"/>
      <c r="F63" s="79">
        <f>SUM(F64:F68)</f>
        <v>304</v>
      </c>
      <c r="G63" s="79">
        <f>SUM(G64:G68)</f>
        <v>72</v>
      </c>
      <c r="H63" s="78">
        <f>SUM(H64:H68)</f>
        <v>2016.555281102495</v>
      </c>
      <c r="I63" s="78">
        <f>SUM(I64:I68)</f>
        <v>0</v>
      </c>
      <c r="J63" s="74"/>
      <c r="K63" s="74"/>
      <c r="L63" s="74"/>
      <c r="M63" s="74"/>
      <c r="N63" s="79">
        <f>SUM(N64:N68)</f>
        <v>609</v>
      </c>
      <c r="O63" s="74"/>
      <c r="P63" s="74"/>
      <c r="Q63" s="74"/>
      <c r="R63" s="74"/>
      <c r="S63" s="74"/>
      <c r="T63" s="74"/>
      <c r="U63" s="74"/>
      <c r="V63" s="74"/>
      <c r="W63" s="78">
        <f>SUM(W64:W68)</f>
        <v>3660.5093071179467</v>
      </c>
      <c r="X63" s="74"/>
    </row>
    <row r="64" spans="1:24" ht="15.75">
      <c r="A64" s="86" t="s">
        <v>136</v>
      </c>
      <c r="B64" s="71" t="s">
        <v>137</v>
      </c>
      <c r="C64" s="74"/>
      <c r="D64" s="73">
        <v>0</v>
      </c>
      <c r="E64" s="74"/>
      <c r="F64" s="73">
        <v>4</v>
      </c>
      <c r="G64" s="73">
        <v>2</v>
      </c>
      <c r="H64" s="80">
        <v>263</v>
      </c>
      <c r="I64" s="73">
        <v>0</v>
      </c>
      <c r="J64" s="74"/>
      <c r="K64" s="74"/>
      <c r="L64" s="74"/>
      <c r="M64" s="74"/>
      <c r="N64" s="73">
        <v>16</v>
      </c>
      <c r="O64" s="74"/>
      <c r="P64" s="74"/>
      <c r="Q64" s="74"/>
      <c r="R64" s="74"/>
      <c r="S64" s="74"/>
      <c r="T64" s="74"/>
      <c r="U64" s="74"/>
      <c r="V64" s="74"/>
      <c r="W64" s="80">
        <v>340.60795454545502</v>
      </c>
      <c r="X64" s="74"/>
    </row>
    <row r="65" spans="1:24" ht="15.75">
      <c r="A65" s="86" t="s">
        <v>138</v>
      </c>
      <c r="B65" s="71" t="s">
        <v>139</v>
      </c>
      <c r="C65" s="74"/>
      <c r="D65" s="73">
        <v>3</v>
      </c>
      <c r="E65" s="74"/>
      <c r="F65" s="167">
        <v>53</v>
      </c>
      <c r="G65" s="167">
        <v>9</v>
      </c>
      <c r="H65" s="80">
        <v>37.799999999999997</v>
      </c>
      <c r="I65" s="73">
        <v>0</v>
      </c>
      <c r="J65" s="74"/>
      <c r="K65" s="74"/>
      <c r="L65" s="74"/>
      <c r="M65" s="74"/>
      <c r="N65" s="167">
        <v>161</v>
      </c>
      <c r="O65" s="74"/>
      <c r="P65" s="74"/>
      <c r="Q65" s="74"/>
      <c r="R65" s="74"/>
      <c r="S65" s="74"/>
      <c r="T65" s="74"/>
      <c r="U65" s="74"/>
      <c r="V65" s="74"/>
      <c r="W65" s="80">
        <v>91.798672566371707</v>
      </c>
      <c r="X65" s="74"/>
    </row>
    <row r="66" spans="1:24" ht="15.75">
      <c r="A66" s="86" t="s">
        <v>140</v>
      </c>
      <c r="B66" s="71" t="s">
        <v>141</v>
      </c>
      <c r="C66" s="74"/>
      <c r="D66" s="73">
        <v>0</v>
      </c>
      <c r="E66" s="74"/>
      <c r="F66" s="169"/>
      <c r="G66" s="169"/>
      <c r="H66" s="80">
        <v>488</v>
      </c>
      <c r="I66" s="73">
        <v>0</v>
      </c>
      <c r="J66" s="74"/>
      <c r="K66" s="74"/>
      <c r="L66" s="74"/>
      <c r="M66" s="74"/>
      <c r="N66" s="169"/>
      <c r="O66" s="74"/>
      <c r="P66" s="74"/>
      <c r="Q66" s="74"/>
      <c r="R66" s="74"/>
      <c r="S66" s="74"/>
      <c r="T66" s="74"/>
      <c r="U66" s="74"/>
      <c r="V66" s="74"/>
      <c r="W66" s="80">
        <v>634</v>
      </c>
      <c r="X66" s="74"/>
    </row>
    <row r="67" spans="1:24" ht="15.75">
      <c r="A67" s="86" t="s">
        <v>142</v>
      </c>
      <c r="B67" s="71" t="s">
        <v>143</v>
      </c>
      <c r="C67" s="74"/>
      <c r="D67" s="73">
        <v>4</v>
      </c>
      <c r="E67" s="74"/>
      <c r="F67" s="73">
        <v>61</v>
      </c>
      <c r="G67" s="73">
        <v>25</v>
      </c>
      <c r="H67" s="80">
        <v>215.01838834951499</v>
      </c>
      <c r="I67" s="73">
        <v>0</v>
      </c>
      <c r="J67" s="74"/>
      <c r="K67" s="74"/>
      <c r="L67" s="74"/>
      <c r="M67" s="74"/>
      <c r="N67" s="73">
        <v>96</v>
      </c>
      <c r="O67" s="74"/>
      <c r="P67" s="74"/>
      <c r="Q67" s="74"/>
      <c r="R67" s="74"/>
      <c r="S67" s="74"/>
      <c r="T67" s="74"/>
      <c r="U67" s="74"/>
      <c r="V67" s="74"/>
      <c r="W67" s="80">
        <v>981.22500000000002</v>
      </c>
      <c r="X67" s="74"/>
    </row>
    <row r="68" spans="1:24" ht="15.75">
      <c r="A68" s="86" t="s">
        <v>144</v>
      </c>
      <c r="B68" s="71" t="s">
        <v>145</v>
      </c>
      <c r="C68" s="74"/>
      <c r="D68" s="73">
        <v>16</v>
      </c>
      <c r="E68" s="74"/>
      <c r="F68" s="73">
        <v>186</v>
      </c>
      <c r="G68" s="73">
        <v>36</v>
      </c>
      <c r="H68" s="80">
        <v>1012.73689275298</v>
      </c>
      <c r="I68" s="73">
        <v>0</v>
      </c>
      <c r="J68" s="74"/>
      <c r="K68" s="74"/>
      <c r="L68" s="74"/>
      <c r="M68" s="74"/>
      <c r="N68" s="73">
        <v>336</v>
      </c>
      <c r="O68" s="74"/>
      <c r="P68" s="74"/>
      <c r="Q68" s="74"/>
      <c r="R68" s="74"/>
      <c r="S68" s="74"/>
      <c r="T68" s="74"/>
      <c r="U68" s="74"/>
      <c r="V68" s="74"/>
      <c r="W68" s="80">
        <v>1612.87768000612</v>
      </c>
      <c r="X68" s="74"/>
    </row>
    <row r="69" spans="1:24" ht="15.75">
      <c r="A69" s="88" t="s">
        <v>146</v>
      </c>
      <c r="B69" s="90" t="s">
        <v>147</v>
      </c>
      <c r="C69" s="74"/>
      <c r="D69" s="78">
        <f>SUM(D70:D73)</f>
        <v>16.744404129793509</v>
      </c>
      <c r="E69" s="74"/>
      <c r="F69" s="79">
        <f>SUM(F70:F73)</f>
        <v>442</v>
      </c>
      <c r="G69" s="79">
        <f>SUM(G70:G73)</f>
        <v>54</v>
      </c>
      <c r="H69" s="78">
        <f>SUM(H70:H73)</f>
        <v>2621.8194838249183</v>
      </c>
      <c r="I69" s="78">
        <f>SUM(I70:I73)</f>
        <v>9</v>
      </c>
      <c r="J69" s="74"/>
      <c r="K69" s="74"/>
      <c r="L69" s="74"/>
      <c r="M69" s="74"/>
      <c r="N69" s="79">
        <f>SUM(N70:N73)</f>
        <v>832</v>
      </c>
      <c r="O69" s="74"/>
      <c r="P69" s="74"/>
      <c r="Q69" s="74"/>
      <c r="R69" s="74"/>
      <c r="S69" s="74"/>
      <c r="T69" s="74"/>
      <c r="U69" s="74"/>
      <c r="V69" s="74"/>
      <c r="W69" s="78">
        <f>SUM(W70:W73)</f>
        <v>3680.8114487438115</v>
      </c>
      <c r="X69" s="74"/>
    </row>
    <row r="70" spans="1:24" ht="15.75">
      <c r="A70" s="86" t="s">
        <v>148</v>
      </c>
      <c r="B70" s="71" t="s">
        <v>149</v>
      </c>
      <c r="C70" s="74"/>
      <c r="D70" s="80">
        <v>0</v>
      </c>
      <c r="E70" s="74"/>
      <c r="F70" s="73">
        <v>89</v>
      </c>
      <c r="G70" s="73">
        <v>6</v>
      </c>
      <c r="H70" s="80">
        <v>649.68071111111101</v>
      </c>
      <c r="I70" s="73">
        <v>0</v>
      </c>
      <c r="J70" s="74"/>
      <c r="K70" s="74"/>
      <c r="L70" s="74"/>
      <c r="M70" s="74"/>
      <c r="N70" s="83">
        <v>164</v>
      </c>
      <c r="O70" s="74"/>
      <c r="P70" s="74"/>
      <c r="Q70" s="74"/>
      <c r="R70" s="74"/>
      <c r="S70" s="74"/>
      <c r="T70" s="74"/>
      <c r="U70" s="74"/>
      <c r="V70" s="74"/>
      <c r="W70" s="80">
        <v>543.31428571428603</v>
      </c>
      <c r="X70" s="74"/>
    </row>
    <row r="71" spans="1:24" ht="15.75">
      <c r="A71" s="86" t="s">
        <v>150</v>
      </c>
      <c r="B71" s="71" t="s">
        <v>151</v>
      </c>
      <c r="C71" s="74"/>
      <c r="D71" s="80">
        <v>7.1174041297935098</v>
      </c>
      <c r="E71" s="74"/>
      <c r="F71" s="73">
        <v>148</v>
      </c>
      <c r="G71" s="73">
        <v>18</v>
      </c>
      <c r="H71" s="80">
        <v>311</v>
      </c>
      <c r="I71" s="73">
        <v>0</v>
      </c>
      <c r="J71" s="74"/>
      <c r="K71" s="74"/>
      <c r="L71" s="74"/>
      <c r="M71" s="74"/>
      <c r="N71" s="83">
        <v>132</v>
      </c>
      <c r="O71" s="74"/>
      <c r="P71" s="74"/>
      <c r="Q71" s="74"/>
      <c r="R71" s="74"/>
      <c r="S71" s="74"/>
      <c r="T71" s="74"/>
      <c r="U71" s="74"/>
      <c r="V71" s="74"/>
      <c r="W71" s="80">
        <v>1575</v>
      </c>
      <c r="X71" s="74"/>
    </row>
    <row r="72" spans="1:24" ht="15.75">
      <c r="A72" s="86" t="s">
        <v>152</v>
      </c>
      <c r="B72" s="71" t="s">
        <v>153</v>
      </c>
      <c r="C72" s="74"/>
      <c r="D72" s="80">
        <v>0</v>
      </c>
      <c r="E72" s="74"/>
      <c r="F72" s="73">
        <v>103</v>
      </c>
      <c r="G72" s="73">
        <v>5</v>
      </c>
      <c r="H72" s="80">
        <v>58.978772713807402</v>
      </c>
      <c r="I72" s="73">
        <v>0</v>
      </c>
      <c r="J72" s="74"/>
      <c r="K72" s="74"/>
      <c r="L72" s="74"/>
      <c r="M72" s="74"/>
      <c r="N72" s="83">
        <v>190</v>
      </c>
      <c r="O72" s="74"/>
      <c r="P72" s="74"/>
      <c r="Q72" s="74"/>
      <c r="R72" s="74"/>
      <c r="S72" s="74"/>
      <c r="T72" s="74"/>
      <c r="U72" s="74"/>
      <c r="V72" s="74"/>
      <c r="W72" s="80">
        <v>323.73716302952499</v>
      </c>
      <c r="X72" s="74"/>
    </row>
    <row r="73" spans="1:24" ht="15.75">
      <c r="A73" s="86" t="s">
        <v>154</v>
      </c>
      <c r="B73" s="71" t="s">
        <v>155</v>
      </c>
      <c r="C73" s="74"/>
      <c r="D73" s="80">
        <v>9.6270000000000007</v>
      </c>
      <c r="E73" s="74"/>
      <c r="F73" s="73">
        <v>102</v>
      </c>
      <c r="G73" s="73">
        <v>25</v>
      </c>
      <c r="H73" s="80">
        <v>1602.16</v>
      </c>
      <c r="I73" s="73">
        <v>9</v>
      </c>
      <c r="J73" s="74"/>
      <c r="K73" s="74"/>
      <c r="L73" s="74"/>
      <c r="M73" s="74"/>
      <c r="N73" s="83">
        <v>346</v>
      </c>
      <c r="O73" s="74"/>
      <c r="P73" s="74"/>
      <c r="Q73" s="74"/>
      <c r="R73" s="74"/>
      <c r="S73" s="74"/>
      <c r="T73" s="74"/>
      <c r="U73" s="74"/>
      <c r="V73" s="74"/>
      <c r="W73" s="80">
        <v>1238.76</v>
      </c>
      <c r="X73" s="74"/>
    </row>
    <row r="74" spans="1:24" ht="15.75">
      <c r="A74" s="88" t="s">
        <v>156</v>
      </c>
      <c r="B74" s="90" t="s">
        <v>157</v>
      </c>
      <c r="C74" s="73"/>
      <c r="D74" s="78">
        <f>SUM(D75:D86)</f>
        <v>117.85308934663435</v>
      </c>
      <c r="E74" s="73"/>
      <c r="F74" s="79">
        <f>SUM(F75:F85)</f>
        <v>944</v>
      </c>
      <c r="G74" s="79">
        <f>SUM(G75:G86)</f>
        <v>189</v>
      </c>
      <c r="H74" s="78">
        <f>SUM(H75:H86)</f>
        <v>8475.1944877492897</v>
      </c>
      <c r="I74" s="78">
        <f>SUM(I75:I86)</f>
        <v>0</v>
      </c>
      <c r="J74" s="73"/>
      <c r="K74" s="73"/>
      <c r="L74" s="73"/>
      <c r="M74" s="73"/>
      <c r="N74" s="79">
        <f>SUM(N75:N85)</f>
        <v>2241</v>
      </c>
      <c r="O74" s="73"/>
      <c r="P74" s="73"/>
      <c r="Q74" s="73"/>
      <c r="R74" s="73"/>
      <c r="S74" s="73"/>
      <c r="T74" s="73"/>
      <c r="U74" s="73"/>
      <c r="V74" s="73"/>
      <c r="W74" s="78">
        <f>SUM(W75:W86)</f>
        <v>14168.878671706785</v>
      </c>
      <c r="X74" s="73"/>
    </row>
    <row r="75" spans="1:24" ht="15.75">
      <c r="A75" s="86" t="s">
        <v>158</v>
      </c>
      <c r="B75" s="71" t="s">
        <v>159</v>
      </c>
      <c r="C75" s="74"/>
      <c r="D75" s="80">
        <v>6.9069214285714304</v>
      </c>
      <c r="E75" s="74"/>
      <c r="F75" s="83">
        <v>8</v>
      </c>
      <c r="G75" s="83">
        <v>2</v>
      </c>
      <c r="H75" s="80">
        <v>168</v>
      </c>
      <c r="I75" s="73">
        <v>0</v>
      </c>
      <c r="J75" s="74"/>
      <c r="K75" s="74"/>
      <c r="L75" s="74"/>
      <c r="M75" s="74"/>
      <c r="N75" s="73">
        <v>124</v>
      </c>
      <c r="O75" s="74"/>
      <c r="P75" s="74"/>
      <c r="Q75" s="74"/>
      <c r="R75" s="74"/>
      <c r="S75" s="74"/>
      <c r="T75" s="74"/>
      <c r="U75" s="74"/>
      <c r="V75" s="74"/>
      <c r="W75" s="80">
        <v>97.481868131868097</v>
      </c>
      <c r="X75" s="74"/>
    </row>
    <row r="76" spans="1:24" ht="15.75">
      <c r="A76" s="86" t="s">
        <v>160</v>
      </c>
      <c r="B76" s="71" t="s">
        <v>161</v>
      </c>
      <c r="C76" s="74"/>
      <c r="D76" s="80">
        <v>58.752352941176497</v>
      </c>
      <c r="E76" s="74"/>
      <c r="F76" s="83">
        <v>247</v>
      </c>
      <c r="G76" s="83">
        <v>55</v>
      </c>
      <c r="H76" s="80">
        <v>852</v>
      </c>
      <c r="I76" s="73">
        <v>0</v>
      </c>
      <c r="J76" s="74"/>
      <c r="K76" s="74"/>
      <c r="L76" s="74"/>
      <c r="M76" s="74"/>
      <c r="N76" s="73">
        <v>323</v>
      </c>
      <c r="O76" s="74"/>
      <c r="P76" s="74"/>
      <c r="Q76" s="74"/>
      <c r="R76" s="74"/>
      <c r="S76" s="74"/>
      <c r="T76" s="74"/>
      <c r="U76" s="74"/>
      <c r="V76" s="74"/>
      <c r="W76" s="80">
        <v>938.64705882352905</v>
      </c>
      <c r="X76" s="74"/>
    </row>
    <row r="77" spans="1:24" ht="15.75">
      <c r="A77" s="86" t="s">
        <v>162</v>
      </c>
      <c r="B77" s="71" t="s">
        <v>163</v>
      </c>
      <c r="C77" s="74"/>
      <c r="D77" s="80">
        <v>1.6466666666666701</v>
      </c>
      <c r="E77" s="74"/>
      <c r="F77" s="83">
        <v>37</v>
      </c>
      <c r="G77" s="83">
        <v>23</v>
      </c>
      <c r="H77" s="80">
        <v>101</v>
      </c>
      <c r="I77" s="73">
        <v>0</v>
      </c>
      <c r="J77" s="74"/>
      <c r="K77" s="74"/>
      <c r="L77" s="74"/>
      <c r="M77" s="74"/>
      <c r="N77" s="73">
        <v>189</v>
      </c>
      <c r="O77" s="74"/>
      <c r="P77" s="74"/>
      <c r="Q77" s="74"/>
      <c r="R77" s="74"/>
      <c r="S77" s="74"/>
      <c r="T77" s="74"/>
      <c r="U77" s="74"/>
      <c r="V77" s="74"/>
      <c r="W77" s="80">
        <v>161.5</v>
      </c>
      <c r="X77" s="74"/>
    </row>
    <row r="78" spans="1:24" ht="15.75">
      <c r="A78" s="89" t="s">
        <v>164</v>
      </c>
      <c r="B78" s="71" t="s">
        <v>165</v>
      </c>
      <c r="C78" s="74"/>
      <c r="D78" s="80">
        <v>13.8157331799885</v>
      </c>
      <c r="E78" s="74"/>
      <c r="F78" s="83">
        <v>24</v>
      </c>
      <c r="G78" s="83">
        <v>3</v>
      </c>
      <c r="H78" s="80">
        <v>212</v>
      </c>
      <c r="I78" s="73">
        <v>0</v>
      </c>
      <c r="J78" s="74"/>
      <c r="K78" s="74"/>
      <c r="L78" s="74"/>
      <c r="M78" s="74"/>
      <c r="N78" s="73">
        <v>105</v>
      </c>
      <c r="O78" s="74"/>
      <c r="P78" s="74"/>
      <c r="Q78" s="74"/>
      <c r="R78" s="74"/>
      <c r="S78" s="74"/>
      <c r="T78" s="74"/>
      <c r="U78" s="74"/>
      <c r="V78" s="74"/>
      <c r="W78" s="80">
        <v>182.36</v>
      </c>
      <c r="X78" s="74"/>
    </row>
    <row r="79" spans="1:24" ht="15.75">
      <c r="A79" s="89" t="s">
        <v>166</v>
      </c>
      <c r="B79" s="71" t="s">
        <v>167</v>
      </c>
      <c r="C79" s="74"/>
      <c r="D79" s="80">
        <v>10</v>
      </c>
      <c r="E79" s="74"/>
      <c r="F79" s="83">
        <v>29</v>
      </c>
      <c r="G79" s="83">
        <v>12</v>
      </c>
      <c r="H79" s="80">
        <v>397</v>
      </c>
      <c r="I79" s="73">
        <v>0</v>
      </c>
      <c r="J79" s="74"/>
      <c r="K79" s="74"/>
      <c r="L79" s="74"/>
      <c r="M79" s="74"/>
      <c r="N79" s="73">
        <v>198</v>
      </c>
      <c r="O79" s="74"/>
      <c r="P79" s="74"/>
      <c r="Q79" s="74"/>
      <c r="R79" s="74"/>
      <c r="S79" s="74"/>
      <c r="T79" s="74"/>
      <c r="U79" s="74"/>
      <c r="V79" s="74"/>
      <c r="W79" s="80">
        <v>363.84839650145801</v>
      </c>
      <c r="X79" s="74"/>
    </row>
    <row r="80" spans="1:24" ht="15.75">
      <c r="A80" s="89" t="s">
        <v>168</v>
      </c>
      <c r="B80" s="71" t="s">
        <v>169</v>
      </c>
      <c r="C80" s="74"/>
      <c r="D80" s="80">
        <v>15.169852941176501</v>
      </c>
      <c r="E80" s="74"/>
      <c r="F80" s="83">
        <v>77</v>
      </c>
      <c r="G80" s="83">
        <v>15</v>
      </c>
      <c r="H80" s="80">
        <v>559.43203431372501</v>
      </c>
      <c r="I80" s="73">
        <v>0</v>
      </c>
      <c r="J80" s="74"/>
      <c r="K80" s="74"/>
      <c r="L80" s="74"/>
      <c r="M80" s="74"/>
      <c r="N80" s="73">
        <v>94</v>
      </c>
      <c r="O80" s="74"/>
      <c r="P80" s="74"/>
      <c r="Q80" s="74"/>
      <c r="R80" s="74"/>
      <c r="S80" s="74"/>
      <c r="T80" s="74"/>
      <c r="U80" s="74"/>
      <c r="V80" s="74"/>
      <c r="W80" s="80">
        <v>393.83272058823502</v>
      </c>
      <c r="X80" s="74"/>
    </row>
    <row r="81" spans="1:24" ht="15.75">
      <c r="A81" s="89" t="s">
        <v>170</v>
      </c>
      <c r="B81" s="71" t="s">
        <v>171</v>
      </c>
      <c r="C81" s="74"/>
      <c r="D81" s="80">
        <v>0</v>
      </c>
      <c r="E81" s="74"/>
      <c r="F81" s="83">
        <v>149</v>
      </c>
      <c r="G81" s="83">
        <v>20</v>
      </c>
      <c r="H81" s="80">
        <v>2402.63333333333</v>
      </c>
      <c r="I81" s="73">
        <v>0</v>
      </c>
      <c r="J81" s="74"/>
      <c r="K81" s="74"/>
      <c r="L81" s="74"/>
      <c r="M81" s="74"/>
      <c r="N81" s="73">
        <v>210</v>
      </c>
      <c r="O81" s="74"/>
      <c r="P81" s="74"/>
      <c r="Q81" s="74"/>
      <c r="R81" s="74"/>
      <c r="S81" s="74"/>
      <c r="T81" s="74"/>
      <c r="U81" s="74"/>
      <c r="V81" s="74"/>
      <c r="W81" s="80">
        <v>7245.7825682382099</v>
      </c>
      <c r="X81" s="74"/>
    </row>
    <row r="82" spans="1:24" ht="15.75">
      <c r="A82" s="89" t="s">
        <v>172</v>
      </c>
      <c r="B82" s="71" t="s">
        <v>173</v>
      </c>
      <c r="C82" s="74"/>
      <c r="D82" s="80">
        <v>0</v>
      </c>
      <c r="E82" s="74"/>
      <c r="F82" s="83">
        <v>96</v>
      </c>
      <c r="G82" s="83">
        <v>16</v>
      </c>
      <c r="H82" s="80">
        <v>299.43611734633703</v>
      </c>
      <c r="I82" s="73">
        <v>0</v>
      </c>
      <c r="J82" s="74"/>
      <c r="K82" s="74"/>
      <c r="L82" s="74"/>
      <c r="M82" s="74"/>
      <c r="N82" s="73">
        <v>116</v>
      </c>
      <c r="O82" s="74"/>
      <c r="P82" s="74"/>
      <c r="Q82" s="74"/>
      <c r="R82" s="74"/>
      <c r="S82" s="74"/>
      <c r="T82" s="74"/>
      <c r="U82" s="74"/>
      <c r="V82" s="74"/>
      <c r="W82" s="80">
        <v>910.09589983489195</v>
      </c>
      <c r="X82" s="74"/>
    </row>
    <row r="83" spans="1:24" ht="15.75">
      <c r="A83" s="89" t="s">
        <v>174</v>
      </c>
      <c r="B83" s="71" t="s">
        <v>175</v>
      </c>
      <c r="C83" s="74"/>
      <c r="D83" s="80">
        <v>4.1406666666666698</v>
      </c>
      <c r="E83" s="74"/>
      <c r="F83" s="83">
        <v>32</v>
      </c>
      <c r="G83" s="83">
        <v>6</v>
      </c>
      <c r="H83" s="80">
        <v>231.06047801426101</v>
      </c>
      <c r="I83" s="73">
        <v>0</v>
      </c>
      <c r="J83" s="74"/>
      <c r="K83" s="74"/>
      <c r="L83" s="74"/>
      <c r="M83" s="74"/>
      <c r="N83" s="73">
        <v>132</v>
      </c>
      <c r="O83" s="74"/>
      <c r="P83" s="74"/>
      <c r="Q83" s="74"/>
      <c r="R83" s="74"/>
      <c r="S83" s="74"/>
      <c r="T83" s="74"/>
      <c r="U83" s="74"/>
      <c r="V83" s="74"/>
      <c r="W83" s="80">
        <v>212.20669835782201</v>
      </c>
      <c r="X83" s="74"/>
    </row>
    <row r="84" spans="1:24" ht="15.75">
      <c r="A84" s="89" t="s">
        <v>176</v>
      </c>
      <c r="B84" s="71" t="s">
        <v>177</v>
      </c>
      <c r="C84" s="74"/>
      <c r="D84" s="80">
        <v>0</v>
      </c>
      <c r="E84" s="74"/>
      <c r="F84" s="83">
        <v>27</v>
      </c>
      <c r="G84" s="83">
        <v>6</v>
      </c>
      <c r="H84" s="80">
        <v>587.03242840196594</v>
      </c>
      <c r="I84" s="73">
        <v>0</v>
      </c>
      <c r="J84" s="74"/>
      <c r="K84" s="74"/>
      <c r="L84" s="74"/>
      <c r="M84" s="74"/>
      <c r="N84" s="73">
        <v>494</v>
      </c>
      <c r="O84" s="74"/>
      <c r="P84" s="74"/>
      <c r="Q84" s="74"/>
      <c r="R84" s="74"/>
      <c r="S84" s="74"/>
      <c r="T84" s="74"/>
      <c r="U84" s="74"/>
      <c r="V84" s="74"/>
      <c r="W84" s="80">
        <v>0</v>
      </c>
      <c r="X84" s="74"/>
    </row>
    <row r="85" spans="1:24" ht="15.75">
      <c r="A85" s="89" t="s">
        <v>178</v>
      </c>
      <c r="B85" s="71" t="s">
        <v>179</v>
      </c>
      <c r="C85" s="74"/>
      <c r="D85" s="80">
        <v>7.4208955223880597</v>
      </c>
      <c r="E85" s="74"/>
      <c r="F85" s="170">
        <v>218</v>
      </c>
      <c r="G85" s="170">
        <v>31</v>
      </c>
      <c r="H85" s="80">
        <v>1272.8190087416999</v>
      </c>
      <c r="I85" s="73">
        <v>0</v>
      </c>
      <c r="J85" s="74"/>
      <c r="K85" s="74"/>
      <c r="L85" s="74"/>
      <c r="M85" s="74"/>
      <c r="N85" s="167">
        <v>256</v>
      </c>
      <c r="O85" s="74"/>
      <c r="P85" s="74"/>
      <c r="Q85" s="74"/>
      <c r="R85" s="74"/>
      <c r="S85" s="74"/>
      <c r="T85" s="74"/>
      <c r="U85" s="74"/>
      <c r="V85" s="74"/>
      <c r="W85" s="80">
        <v>1697.1895913466401</v>
      </c>
      <c r="X85" s="74"/>
    </row>
    <row r="86" spans="1:24" ht="15.75">
      <c r="A86" s="89" t="s">
        <v>180</v>
      </c>
      <c r="B86" s="71" t="s">
        <v>181</v>
      </c>
      <c r="C86" s="74"/>
      <c r="D86" s="80">
        <v>0</v>
      </c>
      <c r="E86" s="74"/>
      <c r="F86" s="171"/>
      <c r="G86" s="171"/>
      <c r="H86" s="80">
        <v>1392.7810875979701</v>
      </c>
      <c r="I86" s="73">
        <v>0</v>
      </c>
      <c r="J86" s="74"/>
      <c r="K86" s="74"/>
      <c r="L86" s="74"/>
      <c r="M86" s="74"/>
      <c r="N86" s="169"/>
      <c r="O86" s="74"/>
      <c r="P86" s="74"/>
      <c r="Q86" s="74"/>
      <c r="R86" s="74"/>
      <c r="S86" s="74"/>
      <c r="T86" s="74"/>
      <c r="U86" s="74"/>
      <c r="V86" s="74"/>
      <c r="W86" s="80">
        <v>1965.93386988413</v>
      </c>
      <c r="X86" s="74"/>
    </row>
    <row r="87" spans="1:24" ht="15.75">
      <c r="A87" s="91" t="s">
        <v>182</v>
      </c>
      <c r="B87" s="77" t="s">
        <v>183</v>
      </c>
      <c r="C87" s="73"/>
      <c r="D87" s="78">
        <f>SUM(D88:D96)</f>
        <v>74.418790808777771</v>
      </c>
      <c r="E87" s="73"/>
      <c r="F87" s="79">
        <f>SUM(F88:F93)</f>
        <v>1595</v>
      </c>
      <c r="G87" s="79">
        <f>SUM(G88:G93)</f>
        <v>158</v>
      </c>
      <c r="H87" s="78">
        <f>SUM(H88:H96)</f>
        <v>2536.9180875320853</v>
      </c>
      <c r="I87" s="78">
        <f>SUM(I88:I96)</f>
        <v>1</v>
      </c>
      <c r="J87" s="73"/>
      <c r="K87" s="73"/>
      <c r="L87" s="73"/>
      <c r="M87" s="73"/>
      <c r="N87" s="79">
        <f>SUM(N88:N96)</f>
        <v>2661</v>
      </c>
      <c r="O87" s="73"/>
      <c r="P87" s="73"/>
      <c r="Q87" s="73"/>
      <c r="R87" s="73"/>
      <c r="S87" s="73"/>
      <c r="T87" s="73"/>
      <c r="U87" s="73"/>
      <c r="V87" s="73"/>
      <c r="W87" s="78">
        <f>SUM(W88:W96)</f>
        <v>6228.3350442777028</v>
      </c>
      <c r="X87" s="73"/>
    </row>
    <row r="88" spans="1:24" ht="15.75">
      <c r="A88" s="72" t="s">
        <v>184</v>
      </c>
      <c r="B88" s="71" t="s">
        <v>185</v>
      </c>
      <c r="C88" s="74"/>
      <c r="D88" s="80">
        <v>6</v>
      </c>
      <c r="E88" s="74"/>
      <c r="F88" s="73">
        <v>397</v>
      </c>
      <c r="G88" s="73">
        <v>79</v>
      </c>
      <c r="H88" s="80">
        <v>780.80439148936205</v>
      </c>
      <c r="I88" s="73">
        <v>0</v>
      </c>
      <c r="J88" s="74"/>
      <c r="K88" s="74"/>
      <c r="L88" s="74"/>
      <c r="M88" s="74"/>
      <c r="N88" s="73">
        <v>688</v>
      </c>
      <c r="O88" s="74"/>
      <c r="P88" s="74"/>
      <c r="Q88" s="74"/>
      <c r="R88" s="74"/>
      <c r="S88" s="74"/>
      <c r="T88" s="74"/>
      <c r="U88" s="74"/>
      <c r="V88" s="74"/>
      <c r="W88" s="80">
        <v>1618</v>
      </c>
      <c r="X88" s="74"/>
    </row>
    <row r="89" spans="1:24" ht="15.75">
      <c r="A89" s="72" t="s">
        <v>186</v>
      </c>
      <c r="B89" s="71" t="s">
        <v>72</v>
      </c>
      <c r="C89" s="74"/>
      <c r="D89" s="80">
        <v>16</v>
      </c>
      <c r="E89" s="74"/>
      <c r="F89" s="73">
        <v>229</v>
      </c>
      <c r="G89" s="73">
        <v>18</v>
      </c>
      <c r="H89" s="80">
        <v>387.743290588371</v>
      </c>
      <c r="I89" s="73">
        <v>0</v>
      </c>
      <c r="J89" s="74"/>
      <c r="K89" s="74"/>
      <c r="L89" s="74"/>
      <c r="M89" s="74"/>
      <c r="N89" s="73">
        <v>612</v>
      </c>
      <c r="O89" s="74"/>
      <c r="P89" s="74"/>
      <c r="Q89" s="74"/>
      <c r="R89" s="74"/>
      <c r="S89" s="74"/>
      <c r="T89" s="74"/>
      <c r="U89" s="74"/>
      <c r="V89" s="74"/>
      <c r="W89" s="80">
        <v>542</v>
      </c>
      <c r="X89" s="74"/>
    </row>
    <row r="90" spans="1:24" ht="15.75">
      <c r="A90" s="72" t="s">
        <v>187</v>
      </c>
      <c r="B90" s="71" t="s">
        <v>188</v>
      </c>
      <c r="C90" s="74"/>
      <c r="D90" s="80">
        <v>12</v>
      </c>
      <c r="E90" s="74"/>
      <c r="F90" s="73">
        <v>214</v>
      </c>
      <c r="G90" s="73">
        <v>16</v>
      </c>
      <c r="H90" s="80">
        <v>335.27054684314601</v>
      </c>
      <c r="I90" s="73">
        <v>0</v>
      </c>
      <c r="J90" s="74"/>
      <c r="K90" s="74"/>
      <c r="L90" s="74"/>
      <c r="M90" s="74"/>
      <c r="N90" s="73">
        <v>212</v>
      </c>
      <c r="O90" s="74"/>
      <c r="P90" s="74"/>
      <c r="Q90" s="74"/>
      <c r="R90" s="74"/>
      <c r="S90" s="74"/>
      <c r="T90" s="74"/>
      <c r="U90" s="74"/>
      <c r="V90" s="74"/>
      <c r="W90" s="80">
        <v>954.24464856229997</v>
      </c>
      <c r="X90" s="74"/>
    </row>
    <row r="91" spans="1:24" ht="15.75">
      <c r="A91" s="72" t="s">
        <v>189</v>
      </c>
      <c r="B91" s="71" t="s">
        <v>190</v>
      </c>
      <c r="C91" s="74"/>
      <c r="D91" s="80">
        <v>18.365084584980199</v>
      </c>
      <c r="E91" s="74"/>
      <c r="F91" s="73">
        <v>79</v>
      </c>
      <c r="G91" s="73">
        <v>10</v>
      </c>
      <c r="H91" s="80">
        <v>343.42774766798402</v>
      </c>
      <c r="I91" s="73">
        <v>0</v>
      </c>
      <c r="J91" s="74"/>
      <c r="K91" s="74"/>
      <c r="L91" s="74"/>
      <c r="M91" s="74"/>
      <c r="N91" s="73">
        <v>257</v>
      </c>
      <c r="O91" s="74"/>
      <c r="P91" s="74"/>
      <c r="Q91" s="74"/>
      <c r="R91" s="74"/>
      <c r="S91" s="74"/>
      <c r="T91" s="74"/>
      <c r="U91" s="74"/>
      <c r="V91" s="74"/>
      <c r="W91" s="80">
        <v>1033.03600790514</v>
      </c>
      <c r="X91" s="74"/>
    </row>
    <row r="92" spans="1:24" ht="15.75">
      <c r="A92" s="72" t="s">
        <v>191</v>
      </c>
      <c r="B92" s="71" t="s">
        <v>192</v>
      </c>
      <c r="C92" s="74"/>
      <c r="D92" s="80">
        <v>7.8573304252998897</v>
      </c>
      <c r="E92" s="74"/>
      <c r="F92" s="73">
        <v>52</v>
      </c>
      <c r="G92" s="73">
        <v>5</v>
      </c>
      <c r="H92" s="80">
        <v>146.849845942082</v>
      </c>
      <c r="I92" s="73">
        <v>0</v>
      </c>
      <c r="J92" s="74"/>
      <c r="K92" s="74"/>
      <c r="L92" s="74"/>
      <c r="M92" s="74"/>
      <c r="N92" s="73">
        <v>113</v>
      </c>
      <c r="O92" s="74"/>
      <c r="P92" s="74"/>
      <c r="Q92" s="74"/>
      <c r="R92" s="74"/>
      <c r="S92" s="74"/>
      <c r="T92" s="74"/>
      <c r="U92" s="74"/>
      <c r="V92" s="74"/>
      <c r="W92" s="80">
        <v>290.11681570338101</v>
      </c>
      <c r="X92" s="74"/>
    </row>
    <row r="93" spans="1:24" ht="15.75">
      <c r="A93" s="72" t="s">
        <v>193</v>
      </c>
      <c r="B93" s="71" t="s">
        <v>194</v>
      </c>
      <c r="C93" s="74"/>
      <c r="D93" s="80">
        <v>1.9699090909090899</v>
      </c>
      <c r="E93" s="74"/>
      <c r="F93" s="167">
        <v>624</v>
      </c>
      <c r="G93" s="167">
        <v>30</v>
      </c>
      <c r="H93" s="80">
        <v>129.101916083916</v>
      </c>
      <c r="I93" s="73">
        <v>1</v>
      </c>
      <c r="J93" s="74"/>
      <c r="K93" s="74"/>
      <c r="L93" s="74"/>
      <c r="M93" s="74"/>
      <c r="N93" s="167">
        <v>779</v>
      </c>
      <c r="O93" s="74"/>
      <c r="P93" s="74"/>
      <c r="Q93" s="74"/>
      <c r="R93" s="74"/>
      <c r="S93" s="74"/>
      <c r="T93" s="74"/>
      <c r="U93" s="74"/>
      <c r="V93" s="74"/>
      <c r="W93" s="80">
        <v>534.14842657342695</v>
      </c>
      <c r="X93" s="74"/>
    </row>
    <row r="94" spans="1:24" ht="15.75">
      <c r="A94" s="72" t="s">
        <v>195</v>
      </c>
      <c r="B94" s="71" t="s">
        <v>196</v>
      </c>
      <c r="C94" s="74"/>
      <c r="D94" s="80">
        <v>5.78117647058823</v>
      </c>
      <c r="E94" s="74"/>
      <c r="F94" s="168"/>
      <c r="G94" s="168"/>
      <c r="H94" s="80">
        <v>66.183529411764695</v>
      </c>
      <c r="I94" s="73">
        <v>0</v>
      </c>
      <c r="J94" s="74"/>
      <c r="K94" s="74"/>
      <c r="L94" s="74"/>
      <c r="M94" s="74"/>
      <c r="N94" s="168"/>
      <c r="O94" s="74"/>
      <c r="P94" s="74"/>
      <c r="Q94" s="74"/>
      <c r="R94" s="74"/>
      <c r="S94" s="74"/>
      <c r="T94" s="74"/>
      <c r="U94" s="74"/>
      <c r="V94" s="74"/>
      <c r="W94" s="80">
        <v>141.75</v>
      </c>
      <c r="X94" s="74"/>
    </row>
    <row r="95" spans="1:24" ht="15.75">
      <c r="A95" s="72" t="s">
        <v>197</v>
      </c>
      <c r="B95" s="71" t="s">
        <v>198</v>
      </c>
      <c r="C95" s="74"/>
      <c r="D95" s="80">
        <v>3.26527272727273</v>
      </c>
      <c r="E95" s="74"/>
      <c r="F95" s="168"/>
      <c r="G95" s="168"/>
      <c r="H95" s="80">
        <v>146</v>
      </c>
      <c r="I95" s="73">
        <v>0</v>
      </c>
      <c r="J95" s="74"/>
      <c r="K95" s="74"/>
      <c r="L95" s="74"/>
      <c r="M95" s="74"/>
      <c r="N95" s="168"/>
      <c r="O95" s="74"/>
      <c r="P95" s="74"/>
      <c r="Q95" s="74"/>
      <c r="R95" s="74"/>
      <c r="S95" s="74"/>
      <c r="T95" s="74"/>
      <c r="U95" s="74"/>
      <c r="V95" s="74"/>
      <c r="W95" s="80">
        <v>546.30524475524498</v>
      </c>
      <c r="X95" s="74"/>
    </row>
    <row r="96" spans="1:24" ht="15.75">
      <c r="A96" s="72" t="s">
        <v>199</v>
      </c>
      <c r="B96" s="71" t="s">
        <v>200</v>
      </c>
      <c r="C96" s="74"/>
      <c r="D96" s="80">
        <v>3.1800175097276302</v>
      </c>
      <c r="E96" s="74"/>
      <c r="F96" s="169"/>
      <c r="G96" s="169"/>
      <c r="H96" s="80">
        <v>201.53681950545999</v>
      </c>
      <c r="I96" s="73">
        <v>0</v>
      </c>
      <c r="J96" s="74"/>
      <c r="K96" s="74"/>
      <c r="L96" s="74"/>
      <c r="M96" s="74"/>
      <c r="N96" s="169"/>
      <c r="O96" s="74"/>
      <c r="P96" s="74"/>
      <c r="Q96" s="74"/>
      <c r="R96" s="74"/>
      <c r="S96" s="74"/>
      <c r="T96" s="74"/>
      <c r="U96" s="74"/>
      <c r="V96" s="74"/>
      <c r="W96" s="80">
        <v>568.73390077821</v>
      </c>
      <c r="X96" s="74"/>
    </row>
    <row r="97" spans="1:24" ht="15.75">
      <c r="A97" s="72" t="s">
        <v>201</v>
      </c>
      <c r="B97" s="69" t="s">
        <v>202</v>
      </c>
      <c r="C97" s="74"/>
      <c r="D97" s="78">
        <f>SUM(D98:D104)</f>
        <v>45.250644430477074</v>
      </c>
      <c r="E97" s="74"/>
      <c r="F97" s="79">
        <f>SUM(F98:F103)</f>
        <v>465</v>
      </c>
      <c r="G97" s="79">
        <f>SUM(G98:G103)</f>
        <v>76</v>
      </c>
      <c r="H97" s="78">
        <f>SUM(H98:H104)</f>
        <v>2057.4216048595731</v>
      </c>
      <c r="I97" s="78">
        <f>SUM(I98:I104)</f>
        <v>0</v>
      </c>
      <c r="J97" s="74"/>
      <c r="K97" s="74"/>
      <c r="L97" s="74"/>
      <c r="M97" s="74"/>
      <c r="N97" s="79">
        <f>SUM(N98:N104)</f>
        <v>1188</v>
      </c>
      <c r="O97" s="74"/>
      <c r="P97" s="74"/>
      <c r="Q97" s="74"/>
      <c r="R97" s="74"/>
      <c r="S97" s="74"/>
      <c r="T97" s="74"/>
      <c r="U97" s="74"/>
      <c r="V97" s="74"/>
      <c r="W97" s="78">
        <f>SUM(W98:W104)</f>
        <v>2259.2907156945739</v>
      </c>
      <c r="X97" s="74"/>
    </row>
    <row r="98" spans="1:24" ht="15.75">
      <c r="A98" s="72" t="s">
        <v>203</v>
      </c>
      <c r="B98" s="71" t="s">
        <v>204</v>
      </c>
      <c r="C98" s="74"/>
      <c r="D98" s="80">
        <v>6.5454743916570104</v>
      </c>
      <c r="E98" s="74"/>
      <c r="F98" s="73">
        <v>33</v>
      </c>
      <c r="G98" s="73">
        <v>8</v>
      </c>
      <c r="H98" s="80">
        <v>68</v>
      </c>
      <c r="I98" s="73">
        <v>0</v>
      </c>
      <c r="J98" s="74"/>
      <c r="K98" s="74"/>
      <c r="L98" s="74"/>
      <c r="M98" s="74"/>
      <c r="N98" s="73">
        <v>84</v>
      </c>
      <c r="O98" s="74"/>
      <c r="P98" s="74"/>
      <c r="Q98" s="74"/>
      <c r="R98" s="74"/>
      <c r="S98" s="74"/>
      <c r="T98" s="74"/>
      <c r="U98" s="74"/>
      <c r="V98" s="74"/>
      <c r="W98" s="80">
        <v>152</v>
      </c>
      <c r="X98" s="74"/>
    </row>
    <row r="99" spans="1:24" ht="15.75">
      <c r="A99" s="72" t="s">
        <v>205</v>
      </c>
      <c r="B99" s="71" t="s">
        <v>206</v>
      </c>
      <c r="C99" s="74"/>
      <c r="D99" s="80">
        <v>0</v>
      </c>
      <c r="E99" s="74"/>
      <c r="F99" s="73">
        <v>114</v>
      </c>
      <c r="G99" s="73">
        <v>14</v>
      </c>
      <c r="H99" s="80">
        <v>216</v>
      </c>
      <c r="I99" s="73">
        <v>0</v>
      </c>
      <c r="J99" s="74"/>
      <c r="K99" s="74"/>
      <c r="L99" s="74"/>
      <c r="M99" s="74"/>
      <c r="N99" s="73">
        <v>172</v>
      </c>
      <c r="O99" s="74"/>
      <c r="P99" s="74"/>
      <c r="Q99" s="74"/>
      <c r="R99" s="74"/>
      <c r="S99" s="74"/>
      <c r="T99" s="74"/>
      <c r="U99" s="74"/>
      <c r="V99" s="74"/>
      <c r="W99" s="80">
        <v>22.4604395604396</v>
      </c>
      <c r="X99" s="74"/>
    </row>
    <row r="100" spans="1:24" ht="15.75">
      <c r="A100" s="72" t="s">
        <v>207</v>
      </c>
      <c r="B100" s="71" t="s">
        <v>208</v>
      </c>
      <c r="C100" s="74"/>
      <c r="D100" s="80">
        <v>1.98790774299835</v>
      </c>
      <c r="E100" s="74"/>
      <c r="F100" s="73">
        <v>5</v>
      </c>
      <c r="G100" s="73">
        <v>5</v>
      </c>
      <c r="H100" s="80">
        <v>100.481676426749</v>
      </c>
      <c r="I100" s="73">
        <v>0</v>
      </c>
      <c r="J100" s="74"/>
      <c r="K100" s="74"/>
      <c r="L100" s="74"/>
      <c r="M100" s="74"/>
      <c r="N100" s="73">
        <v>32</v>
      </c>
      <c r="O100" s="74"/>
      <c r="P100" s="74"/>
      <c r="Q100" s="74"/>
      <c r="R100" s="74"/>
      <c r="S100" s="74"/>
      <c r="T100" s="74"/>
      <c r="U100" s="74"/>
      <c r="V100" s="74"/>
      <c r="W100" s="80">
        <v>126.15568369028</v>
      </c>
      <c r="X100" s="74"/>
    </row>
    <row r="101" spans="1:24" ht="15.75">
      <c r="A101" s="72" t="s">
        <v>209</v>
      </c>
      <c r="B101" s="71" t="s">
        <v>210</v>
      </c>
      <c r="C101" s="74"/>
      <c r="D101" s="80">
        <v>2.2906329113924002</v>
      </c>
      <c r="E101" s="74"/>
      <c r="F101" s="73">
        <v>14</v>
      </c>
      <c r="G101" s="73">
        <v>10</v>
      </c>
      <c r="H101" s="80">
        <v>168.88390011759</v>
      </c>
      <c r="I101" s="73">
        <v>0</v>
      </c>
      <c r="J101" s="74"/>
      <c r="K101" s="74"/>
      <c r="L101" s="74"/>
      <c r="M101" s="74"/>
      <c r="N101" s="73">
        <v>56</v>
      </c>
      <c r="O101" s="74"/>
      <c r="P101" s="74"/>
      <c r="Q101" s="74"/>
      <c r="R101" s="74"/>
      <c r="S101" s="74"/>
      <c r="T101" s="74"/>
      <c r="U101" s="74"/>
      <c r="V101" s="74"/>
      <c r="W101" s="80">
        <v>118.936708860759</v>
      </c>
      <c r="X101" s="74"/>
    </row>
    <row r="102" spans="1:24" ht="15.75">
      <c r="A102" s="72" t="s">
        <v>211</v>
      </c>
      <c r="B102" s="71" t="s">
        <v>212</v>
      </c>
      <c r="C102" s="74"/>
      <c r="D102" s="80">
        <v>2.4950877192982501</v>
      </c>
      <c r="E102" s="74"/>
      <c r="F102" s="73">
        <v>50</v>
      </c>
      <c r="G102" s="73">
        <v>5</v>
      </c>
      <c r="H102" s="80">
        <v>91.879691832848195</v>
      </c>
      <c r="I102" s="73">
        <v>0</v>
      </c>
      <c r="J102" s="74"/>
      <c r="K102" s="74"/>
      <c r="L102" s="74"/>
      <c r="M102" s="74"/>
      <c r="N102" s="73">
        <v>100</v>
      </c>
      <c r="O102" s="74"/>
      <c r="P102" s="74"/>
      <c r="Q102" s="74"/>
      <c r="R102" s="74"/>
      <c r="S102" s="74"/>
      <c r="T102" s="74"/>
      <c r="U102" s="74"/>
      <c r="V102" s="74"/>
      <c r="W102" s="80">
        <v>122.160966176248</v>
      </c>
      <c r="X102" s="74"/>
    </row>
    <row r="103" spans="1:24" ht="15.75">
      <c r="A103" s="72" t="s">
        <v>213</v>
      </c>
      <c r="B103" s="71" t="s">
        <v>214</v>
      </c>
      <c r="C103" s="74"/>
      <c r="D103" s="80">
        <v>30.988372093023301</v>
      </c>
      <c r="E103" s="74"/>
      <c r="F103" s="167">
        <v>249</v>
      </c>
      <c r="G103" s="167">
        <v>34</v>
      </c>
      <c r="H103" s="80">
        <v>1381.2620262088999</v>
      </c>
      <c r="I103" s="73">
        <v>0</v>
      </c>
      <c r="J103" s="74"/>
      <c r="K103" s="74"/>
      <c r="L103" s="74"/>
      <c r="M103" s="74"/>
      <c r="N103" s="167">
        <v>744</v>
      </c>
      <c r="O103" s="74"/>
      <c r="P103" s="74"/>
      <c r="Q103" s="74"/>
      <c r="R103" s="74"/>
      <c r="S103" s="74"/>
      <c r="T103" s="74"/>
      <c r="U103" s="74"/>
      <c r="V103" s="74"/>
      <c r="W103" s="80">
        <v>1668.6046511627901</v>
      </c>
      <c r="X103" s="74"/>
    </row>
    <row r="104" spans="1:24" ht="15.75">
      <c r="A104" s="72" t="s">
        <v>215</v>
      </c>
      <c r="B104" s="71" t="s">
        <v>216</v>
      </c>
      <c r="C104" s="74"/>
      <c r="D104" s="80">
        <v>0.94316957210776498</v>
      </c>
      <c r="E104" s="74"/>
      <c r="F104" s="169"/>
      <c r="G104" s="169"/>
      <c r="H104" s="80">
        <v>30.914310273485899</v>
      </c>
      <c r="I104" s="73">
        <v>0</v>
      </c>
      <c r="J104" s="74"/>
      <c r="K104" s="74"/>
      <c r="L104" s="74"/>
      <c r="M104" s="74"/>
      <c r="N104" s="169"/>
      <c r="O104" s="74"/>
      <c r="P104" s="74"/>
      <c r="Q104" s="74"/>
      <c r="R104" s="74"/>
      <c r="S104" s="74"/>
      <c r="T104" s="74"/>
      <c r="U104" s="74"/>
      <c r="V104" s="74"/>
      <c r="W104" s="80">
        <v>48.972266244057003</v>
      </c>
      <c r="X104" s="74"/>
    </row>
    <row r="105" spans="1:24" ht="15.75">
      <c r="A105" s="91" t="s">
        <v>217</v>
      </c>
      <c r="B105" s="77" t="s">
        <v>218</v>
      </c>
      <c r="C105" s="74"/>
      <c r="D105" s="80">
        <f>SUM(D106:D117)</f>
        <v>40.697989968009438</v>
      </c>
      <c r="E105" s="74"/>
      <c r="F105" s="79">
        <f>SUM(F106:F112)</f>
        <v>477</v>
      </c>
      <c r="G105" s="79">
        <f>SUM(G106:G112)</f>
        <v>145</v>
      </c>
      <c r="H105" s="78">
        <f>SUM(H106:H117)</f>
        <v>1212.3878994413094</v>
      </c>
      <c r="I105" s="78">
        <f>SUM(I106:I117)</f>
        <v>0</v>
      </c>
      <c r="J105" s="74"/>
      <c r="K105" s="74"/>
      <c r="L105" s="74"/>
      <c r="M105" s="74"/>
      <c r="N105" s="79">
        <f>SUM(N106:N117)</f>
        <v>601</v>
      </c>
      <c r="O105" s="74"/>
      <c r="P105" s="74"/>
      <c r="Q105" s="74"/>
      <c r="R105" s="74"/>
      <c r="S105" s="74"/>
      <c r="T105" s="74"/>
      <c r="U105" s="74"/>
      <c r="V105" s="74"/>
      <c r="W105" s="78">
        <f>SUM(W106:W117)</f>
        <v>2103.3749736704681</v>
      </c>
      <c r="X105" s="74"/>
    </row>
    <row r="106" spans="1:24" ht="15.75">
      <c r="A106" s="72" t="s">
        <v>219</v>
      </c>
      <c r="B106" s="71" t="s">
        <v>220</v>
      </c>
      <c r="C106" s="74"/>
      <c r="D106" s="80">
        <v>0</v>
      </c>
      <c r="E106" s="74"/>
      <c r="F106" s="73">
        <v>46</v>
      </c>
      <c r="G106" s="73">
        <v>3</v>
      </c>
      <c r="H106" s="80">
        <v>61.384350303030303</v>
      </c>
      <c r="I106" s="73">
        <v>0</v>
      </c>
      <c r="J106" s="74"/>
      <c r="K106" s="74"/>
      <c r="L106" s="74"/>
      <c r="M106" s="74"/>
      <c r="N106" s="73">
        <v>46</v>
      </c>
      <c r="O106" s="74"/>
      <c r="P106" s="74"/>
      <c r="Q106" s="74"/>
      <c r="R106" s="74"/>
      <c r="S106" s="74"/>
      <c r="T106" s="74"/>
      <c r="U106" s="74"/>
      <c r="V106" s="74"/>
      <c r="W106" s="80">
        <v>61</v>
      </c>
      <c r="X106" s="74"/>
    </row>
    <row r="107" spans="1:24" ht="15.75">
      <c r="A107" s="72" t="s">
        <v>221</v>
      </c>
      <c r="B107" s="71" t="s">
        <v>222</v>
      </c>
      <c r="C107" s="74"/>
      <c r="D107" s="80">
        <v>12.750855</v>
      </c>
      <c r="E107" s="74"/>
      <c r="F107" s="73">
        <v>53</v>
      </c>
      <c r="G107" s="73">
        <v>16</v>
      </c>
      <c r="H107" s="80">
        <v>382.15633323092698</v>
      </c>
      <c r="I107" s="73">
        <v>0</v>
      </c>
      <c r="J107" s="74"/>
      <c r="K107" s="74"/>
      <c r="L107" s="74"/>
      <c r="M107" s="74"/>
      <c r="N107" s="73">
        <v>117</v>
      </c>
      <c r="O107" s="74"/>
      <c r="P107" s="74"/>
      <c r="Q107" s="74"/>
      <c r="R107" s="74"/>
      <c r="S107" s="74"/>
      <c r="T107" s="74"/>
      <c r="U107" s="74"/>
      <c r="V107" s="74"/>
      <c r="W107" s="80">
        <v>497</v>
      </c>
      <c r="X107" s="74"/>
    </row>
    <row r="108" spans="1:24" ht="15.75">
      <c r="A108" s="72" t="s">
        <v>223</v>
      </c>
      <c r="B108" s="71" t="s">
        <v>224</v>
      </c>
      <c r="C108" s="74"/>
      <c r="D108" s="80">
        <v>0</v>
      </c>
      <c r="E108" s="74"/>
      <c r="F108" s="73">
        <v>107</v>
      </c>
      <c r="G108" s="73">
        <v>19</v>
      </c>
      <c r="H108" s="80">
        <v>336.79539007960801</v>
      </c>
      <c r="I108" s="73">
        <v>0</v>
      </c>
      <c r="J108" s="74"/>
      <c r="K108" s="74"/>
      <c r="L108" s="74"/>
      <c r="M108" s="74"/>
      <c r="N108" s="73">
        <v>95</v>
      </c>
      <c r="O108" s="74"/>
      <c r="P108" s="74"/>
      <c r="Q108" s="74"/>
      <c r="R108" s="74"/>
      <c r="S108" s="74"/>
      <c r="T108" s="74"/>
      <c r="U108" s="74"/>
      <c r="V108" s="74"/>
      <c r="W108" s="80">
        <v>565.04568279240698</v>
      </c>
      <c r="X108" s="74"/>
    </row>
    <row r="109" spans="1:24" ht="15.75">
      <c r="A109" s="72" t="s">
        <v>225</v>
      </c>
      <c r="B109" s="71" t="s">
        <v>226</v>
      </c>
      <c r="C109" s="74"/>
      <c r="D109" s="80">
        <v>2.6514851485148498</v>
      </c>
      <c r="E109" s="74"/>
      <c r="F109" s="73">
        <v>106</v>
      </c>
      <c r="G109" s="73">
        <v>26</v>
      </c>
      <c r="H109" s="80">
        <v>98.5808580858086</v>
      </c>
      <c r="I109" s="73">
        <v>0</v>
      </c>
      <c r="J109" s="74"/>
      <c r="K109" s="74"/>
      <c r="L109" s="74"/>
      <c r="M109" s="74"/>
      <c r="N109" s="73">
        <v>120</v>
      </c>
      <c r="O109" s="74"/>
      <c r="P109" s="74"/>
      <c r="Q109" s="74"/>
      <c r="R109" s="74"/>
      <c r="S109" s="74"/>
      <c r="T109" s="74"/>
      <c r="U109" s="74"/>
      <c r="V109" s="74"/>
      <c r="W109" s="80">
        <v>321.23762376237602</v>
      </c>
      <c r="X109" s="74"/>
    </row>
    <row r="110" spans="1:24" ht="15.75">
      <c r="A110" s="72" t="s">
        <v>227</v>
      </c>
      <c r="B110" s="71" t="s">
        <v>228</v>
      </c>
      <c r="C110" s="74"/>
      <c r="D110" s="80">
        <v>0</v>
      </c>
      <c r="E110" s="74"/>
      <c r="F110" s="73">
        <v>31</v>
      </c>
      <c r="G110" s="73">
        <v>36</v>
      </c>
      <c r="H110" s="80">
        <v>22.4709677419355</v>
      </c>
      <c r="I110" s="73">
        <v>0</v>
      </c>
      <c r="J110" s="74"/>
      <c r="K110" s="74"/>
      <c r="L110" s="74"/>
      <c r="M110" s="74"/>
      <c r="N110" s="73">
        <v>52</v>
      </c>
      <c r="O110" s="74"/>
      <c r="P110" s="74"/>
      <c r="Q110" s="74"/>
      <c r="R110" s="74"/>
      <c r="S110" s="74"/>
      <c r="T110" s="74"/>
      <c r="U110" s="74"/>
      <c r="V110" s="74"/>
      <c r="W110" s="80">
        <v>84.626865671641795</v>
      </c>
      <c r="X110" s="74"/>
    </row>
    <row r="111" spans="1:24" ht="15.75">
      <c r="A111" s="72" t="s">
        <v>229</v>
      </c>
      <c r="B111" s="71" t="s">
        <v>230</v>
      </c>
      <c r="C111" s="74"/>
      <c r="D111" s="80">
        <v>2.29564981949459</v>
      </c>
      <c r="E111" s="74"/>
      <c r="F111" s="73">
        <v>16</v>
      </c>
      <c r="G111" s="73">
        <v>5</v>
      </c>
      <c r="H111" s="80">
        <v>29</v>
      </c>
      <c r="I111" s="73">
        <v>0</v>
      </c>
      <c r="J111" s="74"/>
      <c r="K111" s="74"/>
      <c r="L111" s="74"/>
      <c r="M111" s="74"/>
      <c r="N111" s="73">
        <v>45</v>
      </c>
      <c r="O111" s="74"/>
      <c r="P111" s="74"/>
      <c r="Q111" s="74"/>
      <c r="R111" s="74"/>
      <c r="S111" s="74"/>
      <c r="T111" s="74"/>
      <c r="U111" s="74"/>
      <c r="V111" s="74"/>
      <c r="W111" s="80">
        <v>79.464801444043303</v>
      </c>
      <c r="X111" s="74"/>
    </row>
    <row r="112" spans="1:24" ht="15.75">
      <c r="A112" s="72" t="s">
        <v>231</v>
      </c>
      <c r="B112" s="71" t="s">
        <v>453</v>
      </c>
      <c r="C112" s="74"/>
      <c r="D112" s="80">
        <v>23</v>
      </c>
      <c r="E112" s="74"/>
      <c r="F112" s="167">
        <v>118</v>
      </c>
      <c r="G112" s="167">
        <v>40</v>
      </c>
      <c r="H112" s="80">
        <v>256</v>
      </c>
      <c r="I112" s="73">
        <v>0</v>
      </c>
      <c r="J112" s="74"/>
      <c r="K112" s="74"/>
      <c r="L112" s="74"/>
      <c r="M112" s="74"/>
      <c r="N112" s="167">
        <v>126</v>
      </c>
      <c r="O112" s="74"/>
      <c r="P112" s="74"/>
      <c r="Q112" s="74"/>
      <c r="R112" s="74"/>
      <c r="S112" s="74"/>
      <c r="T112" s="74"/>
      <c r="U112" s="74"/>
      <c r="V112" s="74"/>
      <c r="W112" s="80">
        <v>495</v>
      </c>
      <c r="X112" s="74"/>
    </row>
    <row r="113" spans="1:24" ht="15.75">
      <c r="A113" s="72" t="s">
        <v>498</v>
      </c>
      <c r="B113" s="71" t="s">
        <v>454</v>
      </c>
      <c r="C113" s="74"/>
      <c r="D113" s="73">
        <v>0</v>
      </c>
      <c r="E113" s="74"/>
      <c r="F113" s="168"/>
      <c r="G113" s="168"/>
      <c r="H113" s="73">
        <v>6</v>
      </c>
      <c r="I113" s="73">
        <v>0</v>
      </c>
      <c r="J113" s="74"/>
      <c r="K113" s="74"/>
      <c r="L113" s="74"/>
      <c r="M113" s="74"/>
      <c r="N113" s="168"/>
      <c r="O113" s="74"/>
      <c r="P113" s="74"/>
      <c r="Q113" s="74"/>
      <c r="R113" s="74"/>
      <c r="S113" s="74"/>
      <c r="T113" s="74"/>
      <c r="U113" s="74"/>
      <c r="V113" s="74"/>
      <c r="W113" s="73">
        <v>0</v>
      </c>
      <c r="X113" s="74"/>
    </row>
    <row r="114" spans="1:24" ht="15.75">
      <c r="A114" s="72" t="s">
        <v>499</v>
      </c>
      <c r="B114" s="71" t="s">
        <v>455</v>
      </c>
      <c r="C114" s="74"/>
      <c r="D114" s="73">
        <v>0</v>
      </c>
      <c r="E114" s="74"/>
      <c r="F114" s="168"/>
      <c r="G114" s="168"/>
      <c r="H114" s="73">
        <v>4</v>
      </c>
      <c r="I114" s="73">
        <v>0</v>
      </c>
      <c r="J114" s="74"/>
      <c r="K114" s="74"/>
      <c r="L114" s="74"/>
      <c r="M114" s="74"/>
      <c r="N114" s="168"/>
      <c r="O114" s="74"/>
      <c r="P114" s="74"/>
      <c r="Q114" s="74"/>
      <c r="R114" s="74"/>
      <c r="S114" s="74"/>
      <c r="T114" s="74"/>
      <c r="U114" s="74"/>
      <c r="V114" s="74"/>
      <c r="W114" s="73">
        <v>0</v>
      </c>
      <c r="X114" s="74"/>
    </row>
    <row r="115" spans="1:24" ht="15.75">
      <c r="A115" s="72" t="s">
        <v>500</v>
      </c>
      <c r="B115" s="71" t="s">
        <v>456</v>
      </c>
      <c r="C115" s="74"/>
      <c r="D115" s="73">
        <v>0</v>
      </c>
      <c r="E115" s="74"/>
      <c r="F115" s="168"/>
      <c r="G115" s="168"/>
      <c r="H115" s="73">
        <v>10</v>
      </c>
      <c r="I115" s="73">
        <v>0</v>
      </c>
      <c r="J115" s="74"/>
      <c r="K115" s="74"/>
      <c r="L115" s="74"/>
      <c r="M115" s="74"/>
      <c r="N115" s="168"/>
      <c r="O115" s="74"/>
      <c r="P115" s="74"/>
      <c r="Q115" s="74"/>
      <c r="R115" s="74"/>
      <c r="S115" s="74"/>
      <c r="T115" s="74"/>
      <c r="U115" s="74"/>
      <c r="V115" s="74"/>
      <c r="W115" s="73">
        <v>0</v>
      </c>
      <c r="X115" s="74"/>
    </row>
    <row r="116" spans="1:24" ht="15.75">
      <c r="A116" s="72" t="s">
        <v>501</v>
      </c>
      <c r="B116" s="71" t="s">
        <v>457</v>
      </c>
      <c r="C116" s="74"/>
      <c r="D116" s="73">
        <v>0</v>
      </c>
      <c r="E116" s="74"/>
      <c r="F116" s="168"/>
      <c r="G116" s="168"/>
      <c r="H116" s="73">
        <v>2</v>
      </c>
      <c r="I116" s="73">
        <v>0</v>
      </c>
      <c r="J116" s="74"/>
      <c r="K116" s="74"/>
      <c r="L116" s="74"/>
      <c r="M116" s="74"/>
      <c r="N116" s="168"/>
      <c r="O116" s="74"/>
      <c r="P116" s="74"/>
      <c r="Q116" s="74"/>
      <c r="R116" s="74"/>
      <c r="S116" s="74"/>
      <c r="T116" s="74"/>
      <c r="U116" s="74"/>
      <c r="V116" s="74"/>
      <c r="W116" s="73">
        <v>0</v>
      </c>
      <c r="X116" s="74"/>
    </row>
    <row r="117" spans="1:24" ht="15.75">
      <c r="A117" s="72" t="s">
        <v>502</v>
      </c>
      <c r="B117" s="71" t="s">
        <v>458</v>
      </c>
      <c r="C117" s="74"/>
      <c r="D117" s="73">
        <v>0</v>
      </c>
      <c r="E117" s="74"/>
      <c r="F117" s="169"/>
      <c r="G117" s="169"/>
      <c r="H117" s="73">
        <v>4</v>
      </c>
      <c r="I117" s="73">
        <v>0</v>
      </c>
      <c r="J117" s="74"/>
      <c r="K117" s="74"/>
      <c r="L117" s="74"/>
      <c r="M117" s="74"/>
      <c r="N117" s="169"/>
      <c r="O117" s="74"/>
      <c r="P117" s="74"/>
      <c r="Q117" s="74"/>
      <c r="R117" s="74"/>
      <c r="S117" s="74"/>
      <c r="T117" s="74"/>
      <c r="U117" s="74"/>
      <c r="V117" s="74"/>
      <c r="W117" s="73">
        <v>0</v>
      </c>
      <c r="X117" s="74"/>
    </row>
    <row r="118" spans="1:24" ht="15.75">
      <c r="A118" s="91" t="s">
        <v>233</v>
      </c>
      <c r="B118" s="77" t="s">
        <v>234</v>
      </c>
      <c r="C118" s="74"/>
      <c r="D118" s="78">
        <f>SUM(D119:D127)</f>
        <v>113.30386934136945</v>
      </c>
      <c r="E118" s="74"/>
      <c r="F118" s="79">
        <f>SUM(F119:F125)</f>
        <v>582</v>
      </c>
      <c r="G118" s="79">
        <f>SUM(G119:G125)</f>
        <v>211</v>
      </c>
      <c r="H118" s="78">
        <f>SUM(H119:H127)</f>
        <v>1551.1242369997865</v>
      </c>
      <c r="I118" s="78">
        <f>SUM(I119:I127)</f>
        <v>0</v>
      </c>
      <c r="J118" s="74"/>
      <c r="K118" s="74"/>
      <c r="L118" s="74"/>
      <c r="M118" s="74"/>
      <c r="N118" s="79">
        <f>SUM(N119:N127)</f>
        <v>1328</v>
      </c>
      <c r="O118" s="74"/>
      <c r="P118" s="74"/>
      <c r="Q118" s="74"/>
      <c r="R118" s="74"/>
      <c r="S118" s="74"/>
      <c r="T118" s="74"/>
      <c r="U118" s="74"/>
      <c r="V118" s="74"/>
      <c r="W118" s="78">
        <f>SUM(W119:W127)</f>
        <v>2106.1161028955826</v>
      </c>
      <c r="X118" s="74"/>
    </row>
    <row r="119" spans="1:24" ht="15.75">
      <c r="A119" s="72" t="s">
        <v>235</v>
      </c>
      <c r="B119" s="71" t="s">
        <v>236</v>
      </c>
      <c r="C119" s="74"/>
      <c r="D119" s="80">
        <v>32</v>
      </c>
      <c r="E119" s="74"/>
      <c r="F119" s="73">
        <v>136</v>
      </c>
      <c r="G119" s="73">
        <v>40</v>
      </c>
      <c r="H119" s="80">
        <v>284</v>
      </c>
      <c r="I119" s="73">
        <v>0</v>
      </c>
      <c r="J119" s="74"/>
      <c r="K119" s="74"/>
      <c r="L119" s="74"/>
      <c r="M119" s="74"/>
      <c r="N119" s="73">
        <v>296</v>
      </c>
      <c r="O119" s="74"/>
      <c r="P119" s="74"/>
      <c r="Q119" s="74"/>
      <c r="R119" s="74"/>
      <c r="S119" s="74"/>
      <c r="T119" s="74"/>
      <c r="U119" s="74"/>
      <c r="V119" s="74"/>
      <c r="W119" s="80">
        <v>328</v>
      </c>
      <c r="X119" s="74"/>
    </row>
    <row r="120" spans="1:24" ht="15.75">
      <c r="A120" s="72" t="s">
        <v>237</v>
      </c>
      <c r="B120" s="71" t="s">
        <v>238</v>
      </c>
      <c r="C120" s="74"/>
      <c r="D120" s="80">
        <v>0</v>
      </c>
      <c r="E120" s="74"/>
      <c r="F120" s="73">
        <v>40</v>
      </c>
      <c r="G120" s="73">
        <v>3</v>
      </c>
      <c r="H120" s="80">
        <v>127</v>
      </c>
      <c r="I120" s="73">
        <v>0</v>
      </c>
      <c r="J120" s="74"/>
      <c r="K120" s="74"/>
      <c r="L120" s="74"/>
      <c r="M120" s="74"/>
      <c r="N120" s="73">
        <v>90</v>
      </c>
      <c r="O120" s="74"/>
      <c r="P120" s="74"/>
      <c r="Q120" s="74"/>
      <c r="R120" s="74"/>
      <c r="S120" s="74"/>
      <c r="T120" s="74"/>
      <c r="U120" s="74"/>
      <c r="V120" s="74"/>
      <c r="W120" s="80">
        <v>0</v>
      </c>
      <c r="X120" s="74"/>
    </row>
    <row r="121" spans="1:24" ht="15.75">
      <c r="A121" s="72" t="s">
        <v>239</v>
      </c>
      <c r="B121" s="71" t="s">
        <v>240</v>
      </c>
      <c r="C121" s="74"/>
      <c r="D121" s="80">
        <v>15</v>
      </c>
      <c r="E121" s="74"/>
      <c r="F121" s="73">
        <v>42</v>
      </c>
      <c r="G121" s="73">
        <v>23</v>
      </c>
      <c r="H121" s="80">
        <v>166</v>
      </c>
      <c r="I121" s="73">
        <v>0</v>
      </c>
      <c r="J121" s="74"/>
      <c r="K121" s="74"/>
      <c r="L121" s="74"/>
      <c r="M121" s="74"/>
      <c r="N121" s="73">
        <v>119</v>
      </c>
      <c r="O121" s="74"/>
      <c r="P121" s="74"/>
      <c r="Q121" s="74"/>
      <c r="R121" s="74"/>
      <c r="S121" s="74"/>
      <c r="T121" s="74"/>
      <c r="U121" s="74"/>
      <c r="V121" s="74"/>
      <c r="W121" s="80">
        <v>246.09375</v>
      </c>
      <c r="X121" s="74"/>
    </row>
    <row r="122" spans="1:24" ht="15.75">
      <c r="A122" s="72" t="s">
        <v>241</v>
      </c>
      <c r="B122" s="71" t="s">
        <v>242</v>
      </c>
      <c r="C122" s="74"/>
      <c r="D122" s="80">
        <v>18.930689655172401</v>
      </c>
      <c r="E122" s="74"/>
      <c r="F122" s="73">
        <v>52</v>
      </c>
      <c r="G122" s="73">
        <v>21</v>
      </c>
      <c r="H122" s="80">
        <v>193</v>
      </c>
      <c r="I122" s="73">
        <v>0</v>
      </c>
      <c r="J122" s="74"/>
      <c r="K122" s="74"/>
      <c r="L122" s="74"/>
      <c r="M122" s="74"/>
      <c r="N122" s="73">
        <v>119</v>
      </c>
      <c r="O122" s="74"/>
      <c r="P122" s="74"/>
      <c r="Q122" s="74"/>
      <c r="R122" s="74"/>
      <c r="S122" s="74"/>
      <c r="T122" s="74"/>
      <c r="U122" s="74"/>
      <c r="V122" s="74"/>
      <c r="W122" s="80">
        <v>196</v>
      </c>
      <c r="X122" s="74"/>
    </row>
    <row r="123" spans="1:24" ht="15.75">
      <c r="A123" s="72" t="s">
        <v>243</v>
      </c>
      <c r="B123" s="71" t="s">
        <v>244</v>
      </c>
      <c r="C123" s="74"/>
      <c r="D123" s="80">
        <v>5.3609799554565702</v>
      </c>
      <c r="E123" s="74"/>
      <c r="F123" s="73">
        <v>50</v>
      </c>
      <c r="G123" s="73">
        <v>23</v>
      </c>
      <c r="H123" s="80">
        <v>104</v>
      </c>
      <c r="I123" s="73">
        <v>0</v>
      </c>
      <c r="J123" s="74"/>
      <c r="K123" s="74"/>
      <c r="L123" s="74"/>
      <c r="M123" s="74"/>
      <c r="N123" s="73">
        <v>126</v>
      </c>
      <c r="O123" s="74"/>
      <c r="P123" s="74"/>
      <c r="Q123" s="74"/>
      <c r="R123" s="74"/>
      <c r="S123" s="74"/>
      <c r="T123" s="74"/>
      <c r="U123" s="74"/>
      <c r="V123" s="74"/>
      <c r="W123" s="80">
        <v>185.57238307349701</v>
      </c>
      <c r="X123" s="74"/>
    </row>
    <row r="124" spans="1:24" ht="15.75">
      <c r="A124" s="72" t="s">
        <v>245</v>
      </c>
      <c r="B124" s="71" t="s">
        <v>246</v>
      </c>
      <c r="C124" s="74"/>
      <c r="D124" s="80">
        <v>16.719634285714299</v>
      </c>
      <c r="E124" s="74"/>
      <c r="F124" s="73">
        <v>32</v>
      </c>
      <c r="G124" s="73">
        <v>12</v>
      </c>
      <c r="H124" s="80">
        <v>78.950925714285702</v>
      </c>
      <c r="I124" s="73">
        <v>0</v>
      </c>
      <c r="J124" s="74"/>
      <c r="K124" s="74"/>
      <c r="L124" s="74"/>
      <c r="M124" s="74"/>
      <c r="N124" s="73">
        <v>88</v>
      </c>
      <c r="O124" s="74"/>
      <c r="P124" s="74"/>
      <c r="Q124" s="74"/>
      <c r="R124" s="74"/>
      <c r="S124" s="74"/>
      <c r="T124" s="74"/>
      <c r="U124" s="74"/>
      <c r="V124" s="74"/>
      <c r="W124" s="80">
        <v>96.459428571428603</v>
      </c>
      <c r="X124" s="74"/>
    </row>
    <row r="125" spans="1:24" ht="15.75">
      <c r="A125" s="72" t="s">
        <v>247</v>
      </c>
      <c r="B125" s="71" t="s">
        <v>248</v>
      </c>
      <c r="C125" s="74"/>
      <c r="D125" s="80">
        <v>6</v>
      </c>
      <c r="E125" s="74"/>
      <c r="F125" s="167">
        <v>230</v>
      </c>
      <c r="G125" s="167">
        <v>89</v>
      </c>
      <c r="H125" s="80">
        <v>335.898644618834</v>
      </c>
      <c r="I125" s="73">
        <v>0</v>
      </c>
      <c r="J125" s="74"/>
      <c r="K125" s="74"/>
      <c r="L125" s="74"/>
      <c r="M125" s="74"/>
      <c r="N125" s="167">
        <v>490</v>
      </c>
      <c r="O125" s="74"/>
      <c r="P125" s="74"/>
      <c r="Q125" s="74"/>
      <c r="R125" s="74"/>
      <c r="S125" s="74"/>
      <c r="T125" s="74"/>
      <c r="U125" s="74"/>
      <c r="V125" s="74"/>
      <c r="W125" s="80">
        <v>652</v>
      </c>
      <c r="X125" s="74"/>
    </row>
    <row r="126" spans="1:24" ht="15.75">
      <c r="A126" s="72" t="s">
        <v>249</v>
      </c>
      <c r="B126" s="71" t="s">
        <v>250</v>
      </c>
      <c r="C126" s="74"/>
      <c r="D126" s="80">
        <v>5.2925654450261801</v>
      </c>
      <c r="E126" s="74"/>
      <c r="F126" s="168"/>
      <c r="G126" s="168"/>
      <c r="H126" s="80">
        <v>55.274666666666697</v>
      </c>
      <c r="I126" s="73">
        <v>0</v>
      </c>
      <c r="J126" s="74"/>
      <c r="K126" s="74"/>
      <c r="L126" s="74"/>
      <c r="M126" s="74"/>
      <c r="N126" s="168"/>
      <c r="O126" s="74"/>
      <c r="P126" s="74"/>
      <c r="Q126" s="74"/>
      <c r="R126" s="74"/>
      <c r="S126" s="74"/>
      <c r="T126" s="74"/>
      <c r="U126" s="74"/>
      <c r="V126" s="74"/>
      <c r="W126" s="80">
        <v>60</v>
      </c>
      <c r="X126" s="74"/>
    </row>
    <row r="127" spans="1:24" ht="15.75">
      <c r="A127" s="72" t="s">
        <v>251</v>
      </c>
      <c r="B127" s="71" t="s">
        <v>252</v>
      </c>
      <c r="C127" s="74"/>
      <c r="D127" s="80">
        <v>14</v>
      </c>
      <c r="E127" s="74"/>
      <c r="F127" s="169"/>
      <c r="G127" s="169"/>
      <c r="H127" s="80">
        <v>207</v>
      </c>
      <c r="I127" s="73">
        <v>0</v>
      </c>
      <c r="J127" s="74"/>
      <c r="K127" s="74"/>
      <c r="L127" s="74"/>
      <c r="M127" s="74"/>
      <c r="N127" s="169"/>
      <c r="O127" s="74"/>
      <c r="P127" s="74"/>
      <c r="Q127" s="74"/>
      <c r="R127" s="74"/>
      <c r="S127" s="74"/>
      <c r="T127" s="74"/>
      <c r="U127" s="74"/>
      <c r="V127" s="74"/>
      <c r="W127" s="80">
        <v>341.99054125065697</v>
      </c>
      <c r="X127" s="74"/>
    </row>
    <row r="128" spans="1:24" ht="15.75">
      <c r="A128" s="91" t="s">
        <v>253</v>
      </c>
      <c r="B128" s="77" t="s">
        <v>254</v>
      </c>
      <c r="C128" s="74"/>
      <c r="D128" s="78">
        <f>SUM(D129:D132)</f>
        <v>129.69461358313819</v>
      </c>
      <c r="E128" s="74"/>
      <c r="F128" s="79">
        <f>SUM(F129:F132)</f>
        <v>464</v>
      </c>
      <c r="G128" s="79">
        <f>SUM(G129:G132)</f>
        <v>116</v>
      </c>
      <c r="H128" s="78">
        <f>SUM(H129:H132)</f>
        <v>1238.6178473069965</v>
      </c>
      <c r="I128" s="78">
        <f>SUM(I129:I132)</f>
        <v>0</v>
      </c>
      <c r="J128" s="74"/>
      <c r="K128" s="74"/>
      <c r="L128" s="74"/>
      <c r="M128" s="74"/>
      <c r="N128" s="79">
        <f>SUM(N129:N132)</f>
        <v>1784</v>
      </c>
      <c r="O128" s="74"/>
      <c r="P128" s="74"/>
      <c r="Q128" s="74"/>
      <c r="R128" s="74"/>
      <c r="S128" s="74"/>
      <c r="T128" s="74"/>
      <c r="U128" s="74"/>
      <c r="V128" s="74"/>
      <c r="W128" s="78">
        <f>SUM(W129:W132)</f>
        <v>1754.2107728337241</v>
      </c>
      <c r="X128" s="74"/>
    </row>
    <row r="129" spans="1:24" ht="15.75">
      <c r="A129" s="72" t="s">
        <v>255</v>
      </c>
      <c r="B129" s="71" t="s">
        <v>256</v>
      </c>
      <c r="C129" s="74"/>
      <c r="D129" s="80">
        <v>69</v>
      </c>
      <c r="E129" s="74"/>
      <c r="F129" s="73">
        <v>208</v>
      </c>
      <c r="G129" s="73">
        <v>54</v>
      </c>
      <c r="H129" s="80">
        <v>13</v>
      </c>
      <c r="I129" s="73">
        <v>0</v>
      </c>
      <c r="J129" s="74"/>
      <c r="K129" s="74"/>
      <c r="L129" s="74"/>
      <c r="M129" s="74"/>
      <c r="N129" s="73">
        <v>771</v>
      </c>
      <c r="O129" s="74"/>
      <c r="P129" s="74"/>
      <c r="Q129" s="74"/>
      <c r="R129" s="74"/>
      <c r="S129" s="74"/>
      <c r="T129" s="74"/>
      <c r="U129" s="74"/>
      <c r="V129" s="74"/>
      <c r="W129" s="80">
        <v>942</v>
      </c>
      <c r="X129" s="74"/>
    </row>
    <row r="130" spans="1:24" ht="15.75">
      <c r="A130" s="72" t="s">
        <v>257</v>
      </c>
      <c r="B130" s="71" t="s">
        <v>258</v>
      </c>
      <c r="C130" s="74"/>
      <c r="D130" s="80">
        <v>0</v>
      </c>
      <c r="E130" s="74"/>
      <c r="F130" s="73">
        <v>72</v>
      </c>
      <c r="G130" s="73">
        <v>5</v>
      </c>
      <c r="H130" s="80">
        <v>26.598981132075501</v>
      </c>
      <c r="I130" s="73">
        <v>0</v>
      </c>
      <c r="J130" s="74"/>
      <c r="K130" s="74"/>
      <c r="L130" s="74"/>
      <c r="M130" s="74"/>
      <c r="N130" s="73">
        <v>148</v>
      </c>
      <c r="O130" s="74"/>
      <c r="P130" s="74"/>
      <c r="Q130" s="74"/>
      <c r="R130" s="74"/>
      <c r="S130" s="74"/>
      <c r="T130" s="74"/>
      <c r="U130" s="74"/>
      <c r="V130" s="74"/>
      <c r="W130" s="80">
        <v>9</v>
      </c>
      <c r="X130" s="74"/>
    </row>
    <row r="131" spans="1:24" ht="15.75">
      <c r="A131" s="72" t="s">
        <v>259</v>
      </c>
      <c r="B131" s="81" t="s">
        <v>260</v>
      </c>
      <c r="C131" s="74"/>
      <c r="D131" s="80">
        <v>17</v>
      </c>
      <c r="E131" s="74"/>
      <c r="F131" s="73">
        <v>81</v>
      </c>
      <c r="G131" s="73">
        <v>33</v>
      </c>
      <c r="H131" s="80">
        <v>222.01886617492099</v>
      </c>
      <c r="I131" s="73">
        <v>0</v>
      </c>
      <c r="J131" s="74"/>
      <c r="K131" s="74"/>
      <c r="L131" s="74"/>
      <c r="M131" s="74"/>
      <c r="N131" s="73">
        <v>424</v>
      </c>
      <c r="O131" s="74"/>
      <c r="P131" s="74"/>
      <c r="Q131" s="74"/>
      <c r="R131" s="74"/>
      <c r="S131" s="74"/>
      <c r="T131" s="74"/>
      <c r="U131" s="74"/>
      <c r="V131" s="74"/>
      <c r="W131" s="80">
        <v>173</v>
      </c>
      <c r="X131" s="74"/>
    </row>
    <row r="132" spans="1:24" ht="15.75">
      <c r="A132" s="72" t="s">
        <v>261</v>
      </c>
      <c r="B132" s="82" t="s">
        <v>262</v>
      </c>
      <c r="C132" s="74"/>
      <c r="D132" s="80">
        <v>43.694613583138199</v>
      </c>
      <c r="E132" s="74"/>
      <c r="F132" s="73">
        <v>103</v>
      </c>
      <c r="G132" s="73">
        <v>24</v>
      </c>
      <c r="H132" s="80">
        <v>977</v>
      </c>
      <c r="I132" s="73">
        <v>0</v>
      </c>
      <c r="J132" s="74"/>
      <c r="K132" s="74"/>
      <c r="L132" s="74"/>
      <c r="M132" s="74"/>
      <c r="N132" s="73">
        <v>441</v>
      </c>
      <c r="O132" s="74"/>
      <c r="P132" s="74"/>
      <c r="Q132" s="74"/>
      <c r="R132" s="74"/>
      <c r="S132" s="74"/>
      <c r="T132" s="74"/>
      <c r="U132" s="74"/>
      <c r="V132" s="74"/>
      <c r="W132" s="80">
        <v>630.21077283372404</v>
      </c>
      <c r="X132" s="74"/>
    </row>
    <row r="133" spans="1:24" ht="15.75">
      <c r="A133" s="91" t="s">
        <v>263</v>
      </c>
      <c r="B133" s="77" t="s">
        <v>264</v>
      </c>
      <c r="C133" s="73"/>
      <c r="D133" s="78">
        <f>SUM(D134:D137)</f>
        <v>136.83186206896551</v>
      </c>
      <c r="E133" s="73"/>
      <c r="F133" s="79">
        <f>SUM(F134:F137)</f>
        <v>828</v>
      </c>
      <c r="G133" s="79">
        <f>SUM(G134:G137)</f>
        <v>533</v>
      </c>
      <c r="H133" s="78">
        <f>SUM(H134:H137)</f>
        <v>4335.8780416663885</v>
      </c>
      <c r="I133" s="78">
        <f>SUM(I134:I137)</f>
        <v>0</v>
      </c>
      <c r="J133" s="73"/>
      <c r="K133" s="73"/>
      <c r="L133" s="73"/>
      <c r="M133" s="73"/>
      <c r="N133" s="79">
        <f>SUM(N134:N137)</f>
        <v>2187</v>
      </c>
      <c r="O133" s="73"/>
      <c r="P133" s="73"/>
      <c r="Q133" s="73"/>
      <c r="R133" s="73"/>
      <c r="S133" s="73"/>
      <c r="T133" s="73"/>
      <c r="U133" s="73"/>
      <c r="V133" s="73"/>
      <c r="W133" s="78">
        <f>SUM(W134:W137)</f>
        <v>10820.291225000001</v>
      </c>
      <c r="X133" s="73"/>
    </row>
    <row r="134" spans="1:24" ht="15.75">
      <c r="A134" s="72" t="s">
        <v>265</v>
      </c>
      <c r="B134" s="71" t="s">
        <v>266</v>
      </c>
      <c r="C134" s="74"/>
      <c r="D134" s="80">
        <v>16.831862068965499</v>
      </c>
      <c r="E134" s="74"/>
      <c r="F134" s="73">
        <v>52</v>
      </c>
      <c r="G134" s="73">
        <v>169</v>
      </c>
      <c r="H134" s="80">
        <v>506.89800000000002</v>
      </c>
      <c r="I134" s="73">
        <v>0</v>
      </c>
      <c r="J134" s="74"/>
      <c r="K134" s="74"/>
      <c r="L134" s="74"/>
      <c r="M134" s="74"/>
      <c r="N134" s="73">
        <v>244</v>
      </c>
      <c r="O134" s="74"/>
      <c r="P134" s="74"/>
      <c r="Q134" s="74"/>
      <c r="R134" s="74"/>
      <c r="S134" s="74"/>
      <c r="T134" s="74"/>
      <c r="U134" s="74"/>
      <c r="V134" s="74"/>
      <c r="W134" s="80">
        <v>607</v>
      </c>
      <c r="X134" s="74"/>
    </row>
    <row r="135" spans="1:24" ht="15.75">
      <c r="A135" s="72" t="s">
        <v>267</v>
      </c>
      <c r="B135" s="71" t="s">
        <v>268</v>
      </c>
      <c r="C135" s="74"/>
      <c r="D135" s="80">
        <v>0</v>
      </c>
      <c r="E135" s="74"/>
      <c r="F135" s="73">
        <v>209</v>
      </c>
      <c r="G135" s="73">
        <v>31</v>
      </c>
      <c r="H135" s="80">
        <v>503</v>
      </c>
      <c r="I135" s="73">
        <v>0</v>
      </c>
      <c r="J135" s="74"/>
      <c r="K135" s="74"/>
      <c r="L135" s="74"/>
      <c r="M135" s="74"/>
      <c r="N135" s="73">
        <v>372</v>
      </c>
      <c r="O135" s="74"/>
      <c r="P135" s="74"/>
      <c r="Q135" s="74"/>
      <c r="R135" s="74"/>
      <c r="S135" s="74"/>
      <c r="T135" s="74"/>
      <c r="U135" s="74"/>
      <c r="V135" s="74"/>
      <c r="W135" s="80">
        <v>1524</v>
      </c>
      <c r="X135" s="74"/>
    </row>
    <row r="136" spans="1:24" ht="15.75">
      <c r="A136" s="72" t="s">
        <v>269</v>
      </c>
      <c r="B136" s="71" t="s">
        <v>270</v>
      </c>
      <c r="C136" s="74"/>
      <c r="D136" s="80">
        <v>6</v>
      </c>
      <c r="E136" s="74"/>
      <c r="F136" s="73">
        <v>150</v>
      </c>
      <c r="G136" s="73">
        <v>83</v>
      </c>
      <c r="H136" s="80">
        <v>638.71182795698905</v>
      </c>
      <c r="I136" s="73">
        <v>0</v>
      </c>
      <c r="J136" s="74"/>
      <c r="K136" s="74"/>
      <c r="L136" s="74"/>
      <c r="M136" s="74"/>
      <c r="N136" s="73">
        <v>423</v>
      </c>
      <c r="O136" s="74"/>
      <c r="P136" s="74"/>
      <c r="Q136" s="74"/>
      <c r="R136" s="74"/>
      <c r="S136" s="74"/>
      <c r="T136" s="74"/>
      <c r="U136" s="74"/>
      <c r="V136" s="74"/>
      <c r="W136" s="80">
        <v>1780</v>
      </c>
      <c r="X136" s="74"/>
    </row>
    <row r="137" spans="1:24" ht="15.75">
      <c r="A137" s="72" t="s">
        <v>271</v>
      </c>
      <c r="B137" s="82" t="s">
        <v>272</v>
      </c>
      <c r="C137" s="74"/>
      <c r="D137" s="80">
        <v>114</v>
      </c>
      <c r="E137" s="74"/>
      <c r="F137" s="73">
        <v>417</v>
      </c>
      <c r="G137" s="73">
        <v>250</v>
      </c>
      <c r="H137" s="80">
        <v>2687.2682137093998</v>
      </c>
      <c r="I137" s="73">
        <v>0</v>
      </c>
      <c r="J137" s="74"/>
      <c r="K137" s="74"/>
      <c r="L137" s="74"/>
      <c r="M137" s="74"/>
      <c r="N137" s="73">
        <v>1148</v>
      </c>
      <c r="O137" s="74"/>
      <c r="P137" s="74"/>
      <c r="Q137" s="74"/>
      <c r="R137" s="74"/>
      <c r="S137" s="74"/>
      <c r="T137" s="74"/>
      <c r="U137" s="74"/>
      <c r="V137" s="74"/>
      <c r="W137" s="80">
        <v>6909.2912249999999</v>
      </c>
      <c r="X137" s="74"/>
    </row>
    <row r="138" spans="1:24" ht="15.75">
      <c r="A138" s="91" t="s">
        <v>273</v>
      </c>
      <c r="B138" s="69" t="s">
        <v>274</v>
      </c>
      <c r="C138" s="74"/>
      <c r="D138" s="78">
        <f>SUM(D139:D143)</f>
        <v>122.58442958530721</v>
      </c>
      <c r="E138" s="74"/>
      <c r="F138" s="79">
        <f>SUM(F139:F141)</f>
        <v>763</v>
      </c>
      <c r="G138" s="79">
        <f>SUM(G139:G141)</f>
        <v>324</v>
      </c>
      <c r="H138" s="78">
        <f>SUM(H139:H143)</f>
        <v>3368.456379838231</v>
      </c>
      <c r="I138" s="78">
        <f>SUM(I139:I143)</f>
        <v>0</v>
      </c>
      <c r="J138" s="74"/>
      <c r="K138" s="74"/>
      <c r="L138" s="74"/>
      <c r="M138" s="74"/>
      <c r="N138" s="79">
        <f>SUM(N139:N141)</f>
        <v>1756</v>
      </c>
      <c r="O138" s="74"/>
      <c r="P138" s="74"/>
      <c r="Q138" s="74"/>
      <c r="R138" s="74"/>
      <c r="S138" s="74"/>
      <c r="T138" s="74"/>
      <c r="U138" s="74"/>
      <c r="V138" s="74"/>
      <c r="W138" s="78">
        <f>SUM(W139:W143)</f>
        <v>6926.3687242812821</v>
      </c>
      <c r="X138" s="74"/>
    </row>
    <row r="139" spans="1:24" ht="15.75">
      <c r="A139" s="72" t="s">
        <v>275</v>
      </c>
      <c r="B139" s="71" t="s">
        <v>276</v>
      </c>
      <c r="C139" s="74"/>
      <c r="D139" s="143">
        <v>10</v>
      </c>
      <c r="E139" s="74"/>
      <c r="F139" s="73">
        <v>222</v>
      </c>
      <c r="G139" s="73">
        <v>64</v>
      </c>
      <c r="H139" s="80">
        <v>240</v>
      </c>
      <c r="I139" s="73">
        <v>0</v>
      </c>
      <c r="J139" s="74"/>
      <c r="K139" s="74"/>
      <c r="L139" s="74"/>
      <c r="M139" s="74"/>
      <c r="N139" s="73">
        <v>404</v>
      </c>
      <c r="O139" s="74"/>
      <c r="P139" s="74"/>
      <c r="Q139" s="74"/>
      <c r="R139" s="74"/>
      <c r="S139" s="74"/>
      <c r="T139" s="74"/>
      <c r="U139" s="74"/>
      <c r="V139" s="74"/>
      <c r="W139" s="80">
        <v>548</v>
      </c>
      <c r="X139" s="74"/>
    </row>
    <row r="140" spans="1:24" ht="15.75">
      <c r="A140" s="72" t="s">
        <v>277</v>
      </c>
      <c r="B140" s="71" t="s">
        <v>278</v>
      </c>
      <c r="C140" s="74"/>
      <c r="D140" s="143">
        <v>12.1342026078235</v>
      </c>
      <c r="E140" s="74"/>
      <c r="F140" s="73">
        <v>78</v>
      </c>
      <c r="G140" s="73">
        <v>24</v>
      </c>
      <c r="H140" s="80">
        <v>928</v>
      </c>
      <c r="I140" s="73">
        <v>0</v>
      </c>
      <c r="J140" s="74"/>
      <c r="K140" s="74"/>
      <c r="L140" s="74"/>
      <c r="M140" s="74"/>
      <c r="N140" s="73">
        <v>272</v>
      </c>
      <c r="O140" s="74"/>
      <c r="P140" s="74"/>
      <c r="Q140" s="74"/>
      <c r="R140" s="74"/>
      <c r="S140" s="74"/>
      <c r="T140" s="74"/>
      <c r="U140" s="74"/>
      <c r="V140" s="74"/>
      <c r="W140" s="80">
        <v>910.06519558675996</v>
      </c>
      <c r="X140" s="74"/>
    </row>
    <row r="141" spans="1:24" ht="15.75">
      <c r="A141" s="72" t="s">
        <v>279</v>
      </c>
      <c r="B141" s="82" t="s">
        <v>280</v>
      </c>
      <c r="C141" s="74"/>
      <c r="D141" s="143">
        <v>87.878000128518195</v>
      </c>
      <c r="E141" s="74"/>
      <c r="F141" s="167">
        <v>463</v>
      </c>
      <c r="G141" s="167">
        <v>236</v>
      </c>
      <c r="H141" s="80">
        <v>1987.2729648900599</v>
      </c>
      <c r="I141" s="73">
        <v>0</v>
      </c>
      <c r="J141" s="74"/>
      <c r="K141" s="74"/>
      <c r="L141" s="74"/>
      <c r="M141" s="74"/>
      <c r="N141" s="167">
        <v>1080</v>
      </c>
      <c r="O141" s="74"/>
      <c r="P141" s="74"/>
      <c r="Q141" s="74"/>
      <c r="R141" s="74"/>
      <c r="S141" s="74"/>
      <c r="T141" s="74"/>
      <c r="U141" s="74"/>
      <c r="V141" s="74"/>
      <c r="W141" s="80">
        <v>5026.9795816733103</v>
      </c>
      <c r="X141" s="74"/>
    </row>
    <row r="142" spans="1:24" ht="15.75">
      <c r="A142" s="72" t="s">
        <v>281</v>
      </c>
      <c r="B142" s="82" t="s">
        <v>282</v>
      </c>
      <c r="C142" s="74"/>
      <c r="D142" s="143">
        <v>4.8992687651331703</v>
      </c>
      <c r="E142" s="74"/>
      <c r="F142" s="168"/>
      <c r="G142" s="168"/>
      <c r="H142" s="80">
        <v>106.35619791556999</v>
      </c>
      <c r="I142" s="73">
        <v>0</v>
      </c>
      <c r="J142" s="74"/>
      <c r="K142" s="74"/>
      <c r="L142" s="74"/>
      <c r="M142" s="74"/>
      <c r="N142" s="168"/>
      <c r="O142" s="74"/>
      <c r="P142" s="74"/>
      <c r="Q142" s="74"/>
      <c r="R142" s="74"/>
      <c r="S142" s="74"/>
      <c r="T142" s="74"/>
      <c r="U142" s="74"/>
      <c r="V142" s="74"/>
      <c r="W142" s="80">
        <v>197.85508474576301</v>
      </c>
      <c r="X142" s="74"/>
    </row>
    <row r="143" spans="1:24" ht="15.75">
      <c r="A143" s="72" t="s">
        <v>283</v>
      </c>
      <c r="B143" s="82" t="s">
        <v>284</v>
      </c>
      <c r="C143" s="74"/>
      <c r="D143" s="143">
        <v>7.6729580838323397</v>
      </c>
      <c r="E143" s="74"/>
      <c r="F143" s="169"/>
      <c r="G143" s="169"/>
      <c r="H143" s="80">
        <v>106.827217032601</v>
      </c>
      <c r="I143" s="73">
        <v>0</v>
      </c>
      <c r="J143" s="74"/>
      <c r="K143" s="74"/>
      <c r="L143" s="74"/>
      <c r="M143" s="74"/>
      <c r="N143" s="169"/>
      <c r="O143" s="74"/>
      <c r="P143" s="74"/>
      <c r="Q143" s="74"/>
      <c r="R143" s="74"/>
      <c r="S143" s="74"/>
      <c r="T143" s="74"/>
      <c r="U143" s="74"/>
      <c r="V143" s="74"/>
      <c r="W143" s="80">
        <v>243.468862275449</v>
      </c>
      <c r="X143" s="74"/>
    </row>
    <row r="144" spans="1:24" ht="15.75">
      <c r="A144" s="91" t="s">
        <v>285</v>
      </c>
      <c r="B144" s="69" t="s">
        <v>286</v>
      </c>
      <c r="C144" s="73"/>
      <c r="D144" s="78">
        <f>SUM(D145:D149)</f>
        <v>42.195258459094504</v>
      </c>
      <c r="E144" s="73"/>
      <c r="F144" s="79">
        <f>SUM(F145:F147)</f>
        <v>754</v>
      </c>
      <c r="G144" s="79">
        <f>SUM(G145:G147)</f>
        <v>82</v>
      </c>
      <c r="H144" s="78">
        <f>SUM(H145:H149)</f>
        <v>2699.8752128078918</v>
      </c>
      <c r="I144" s="78">
        <f>SUM(I145:I149)</f>
        <v>0</v>
      </c>
      <c r="J144" s="73"/>
      <c r="K144" s="73"/>
      <c r="L144" s="73"/>
      <c r="M144" s="73"/>
      <c r="N144" s="79">
        <f>SUM(N145:N149)</f>
        <v>779</v>
      </c>
      <c r="O144" s="73"/>
      <c r="P144" s="73"/>
      <c r="Q144" s="73"/>
      <c r="R144" s="73"/>
      <c r="S144" s="73"/>
      <c r="T144" s="73"/>
      <c r="U144" s="73"/>
      <c r="V144" s="73"/>
      <c r="W144" s="78">
        <f>SUM(W145:W149)</f>
        <v>2873.907114327772</v>
      </c>
      <c r="X144" s="73"/>
    </row>
    <row r="145" spans="1:24" ht="15.75">
      <c r="A145" s="72" t="s">
        <v>287</v>
      </c>
      <c r="B145" s="71" t="s">
        <v>288</v>
      </c>
      <c r="C145" s="74"/>
      <c r="D145" s="80">
        <v>0</v>
      </c>
      <c r="E145" s="74"/>
      <c r="F145" s="73">
        <v>61</v>
      </c>
      <c r="G145" s="73">
        <v>24</v>
      </c>
      <c r="H145" s="80">
        <v>771.01829999999995</v>
      </c>
      <c r="I145" s="73">
        <v>0</v>
      </c>
      <c r="J145" s="74"/>
      <c r="K145" s="74"/>
      <c r="L145" s="74"/>
      <c r="M145" s="74"/>
      <c r="N145" s="73">
        <v>304</v>
      </c>
      <c r="O145" s="74"/>
      <c r="P145" s="74"/>
      <c r="Q145" s="74"/>
      <c r="R145" s="74"/>
      <c r="S145" s="74"/>
      <c r="T145" s="74"/>
      <c r="U145" s="74"/>
      <c r="V145" s="74"/>
      <c r="W145" s="80">
        <v>307.3605</v>
      </c>
      <c r="X145" s="74"/>
    </row>
    <row r="146" spans="1:24" ht="15.75">
      <c r="A146" s="72" t="s">
        <v>289</v>
      </c>
      <c r="B146" s="71" t="s">
        <v>290</v>
      </c>
      <c r="C146" s="74"/>
      <c r="D146" s="80">
        <v>13.2256</v>
      </c>
      <c r="E146" s="74"/>
      <c r="F146" s="73">
        <v>598</v>
      </c>
      <c r="G146" s="73">
        <v>29</v>
      </c>
      <c r="H146" s="80">
        <v>1151</v>
      </c>
      <c r="I146" s="73">
        <v>0</v>
      </c>
      <c r="J146" s="74"/>
      <c r="K146" s="74"/>
      <c r="L146" s="74"/>
      <c r="M146" s="74"/>
      <c r="N146" s="73">
        <v>238</v>
      </c>
      <c r="O146" s="74"/>
      <c r="P146" s="74"/>
      <c r="Q146" s="74"/>
      <c r="R146" s="74"/>
      <c r="S146" s="74"/>
      <c r="T146" s="74"/>
      <c r="U146" s="74"/>
      <c r="V146" s="74"/>
      <c r="W146" s="80">
        <v>1339</v>
      </c>
      <c r="X146" s="74"/>
    </row>
    <row r="147" spans="1:24" ht="15.75">
      <c r="A147" s="72" t="s">
        <v>291</v>
      </c>
      <c r="B147" s="82" t="s">
        <v>292</v>
      </c>
      <c r="C147" s="74"/>
      <c r="D147" s="80">
        <v>0</v>
      </c>
      <c r="E147" s="74"/>
      <c r="F147" s="167">
        <v>95</v>
      </c>
      <c r="G147" s="167">
        <v>29</v>
      </c>
      <c r="H147" s="80">
        <v>232.589863945578</v>
      </c>
      <c r="I147" s="73">
        <v>0</v>
      </c>
      <c r="J147" s="74"/>
      <c r="K147" s="74"/>
      <c r="L147" s="74"/>
      <c r="M147" s="74"/>
      <c r="N147" s="167">
        <v>237</v>
      </c>
      <c r="O147" s="74"/>
      <c r="P147" s="74"/>
      <c r="Q147" s="74"/>
      <c r="R147" s="74"/>
      <c r="S147" s="74"/>
      <c r="T147" s="74"/>
      <c r="U147" s="74"/>
      <c r="V147" s="74"/>
      <c r="W147" s="80">
        <v>81</v>
      </c>
      <c r="X147" s="74"/>
    </row>
    <row r="148" spans="1:24" ht="15.75">
      <c r="A148" s="72" t="s">
        <v>293</v>
      </c>
      <c r="B148" s="82" t="s">
        <v>294</v>
      </c>
      <c r="C148" s="74"/>
      <c r="D148" s="80">
        <v>28.9696584590945</v>
      </c>
      <c r="E148" s="74"/>
      <c r="F148" s="168"/>
      <c r="G148" s="168"/>
      <c r="H148" s="80">
        <v>385.21209302325599</v>
      </c>
      <c r="I148" s="73">
        <v>0</v>
      </c>
      <c r="J148" s="74"/>
      <c r="K148" s="74"/>
      <c r="L148" s="74"/>
      <c r="M148" s="74"/>
      <c r="N148" s="168"/>
      <c r="O148" s="74"/>
      <c r="P148" s="74"/>
      <c r="Q148" s="74"/>
      <c r="R148" s="74"/>
      <c r="S148" s="74"/>
      <c r="T148" s="74"/>
      <c r="U148" s="74"/>
      <c r="V148" s="74"/>
      <c r="W148" s="80">
        <v>1024</v>
      </c>
      <c r="X148" s="74"/>
    </row>
    <row r="149" spans="1:24" ht="15.75">
      <c r="A149" s="72" t="s">
        <v>295</v>
      </c>
      <c r="B149" s="82" t="s">
        <v>296</v>
      </c>
      <c r="C149" s="74"/>
      <c r="D149" s="80">
        <v>0</v>
      </c>
      <c r="E149" s="74"/>
      <c r="F149" s="169"/>
      <c r="G149" s="169"/>
      <c r="H149" s="80">
        <v>160.05495583905801</v>
      </c>
      <c r="I149" s="73">
        <v>0</v>
      </c>
      <c r="J149" s="74"/>
      <c r="K149" s="74"/>
      <c r="L149" s="74"/>
      <c r="M149" s="74"/>
      <c r="N149" s="169"/>
      <c r="O149" s="74"/>
      <c r="P149" s="74"/>
      <c r="Q149" s="74"/>
      <c r="R149" s="74"/>
      <c r="S149" s="74"/>
      <c r="T149" s="74"/>
      <c r="U149" s="74"/>
      <c r="V149" s="74"/>
      <c r="W149" s="80">
        <v>122.54661432777201</v>
      </c>
      <c r="X149" s="74"/>
    </row>
    <row r="150" spans="1:24" ht="15.75">
      <c r="A150" s="91" t="s">
        <v>297</v>
      </c>
      <c r="B150" s="69" t="s">
        <v>298</v>
      </c>
      <c r="C150" s="79"/>
      <c r="D150" s="78">
        <f>SUM(D151:D155)</f>
        <v>48.447129391086719</v>
      </c>
      <c r="E150" s="79"/>
      <c r="F150" s="79">
        <f>SUM(F151:F155)</f>
        <v>424</v>
      </c>
      <c r="G150" s="79">
        <f>SUM(G151:G155)</f>
        <v>123</v>
      </c>
      <c r="H150" s="78">
        <f>SUM(H151:H155)</f>
        <v>2445.4746688037089</v>
      </c>
      <c r="I150" s="78">
        <f>SUM(I151:I155)</f>
        <v>0</v>
      </c>
      <c r="J150" s="79"/>
      <c r="K150" s="79"/>
      <c r="L150" s="79"/>
      <c r="M150" s="79"/>
      <c r="N150" s="79">
        <f>SUM(N151:N155)</f>
        <v>1316</v>
      </c>
      <c r="O150" s="79"/>
      <c r="P150" s="79"/>
      <c r="Q150" s="79"/>
      <c r="R150" s="79"/>
      <c r="S150" s="79"/>
      <c r="T150" s="79"/>
      <c r="U150" s="79"/>
      <c r="V150" s="79"/>
      <c r="W150" s="78">
        <f>SUM(W151:W155)</f>
        <v>7438.30447</v>
      </c>
      <c r="X150" s="79"/>
    </row>
    <row r="151" spans="1:24" ht="15.75">
      <c r="A151" s="72" t="s">
        <v>299</v>
      </c>
      <c r="B151" s="71" t="s">
        <v>300</v>
      </c>
      <c r="C151" s="74"/>
      <c r="D151" s="80">
        <v>5.2658986175115201</v>
      </c>
      <c r="E151" s="74"/>
      <c r="F151" s="73">
        <v>115</v>
      </c>
      <c r="G151" s="73">
        <v>22</v>
      </c>
      <c r="H151" s="143">
        <v>377</v>
      </c>
      <c r="I151" s="73">
        <v>0</v>
      </c>
      <c r="J151" s="74"/>
      <c r="K151" s="74"/>
      <c r="L151" s="74"/>
      <c r="M151" s="74"/>
      <c r="N151" s="73">
        <v>70</v>
      </c>
      <c r="O151" s="74"/>
      <c r="P151" s="74"/>
      <c r="Q151" s="74"/>
      <c r="R151" s="74"/>
      <c r="S151" s="74"/>
      <c r="T151" s="74"/>
      <c r="U151" s="74"/>
      <c r="V151" s="74"/>
      <c r="W151" s="143">
        <v>1422</v>
      </c>
      <c r="X151" s="74"/>
    </row>
    <row r="152" spans="1:24" ht="15.75">
      <c r="A152" s="72" t="s">
        <v>301</v>
      </c>
      <c r="B152" s="71" t="s">
        <v>302</v>
      </c>
      <c r="C152" s="74"/>
      <c r="D152" s="80">
        <v>7</v>
      </c>
      <c r="E152" s="74"/>
      <c r="F152" s="73">
        <v>119</v>
      </c>
      <c r="G152" s="73">
        <v>37</v>
      </c>
      <c r="H152" s="143">
        <v>569</v>
      </c>
      <c r="I152" s="73">
        <v>0</v>
      </c>
      <c r="J152" s="74"/>
      <c r="K152" s="74"/>
      <c r="L152" s="74"/>
      <c r="M152" s="74"/>
      <c r="N152" s="73">
        <v>294</v>
      </c>
      <c r="O152" s="74"/>
      <c r="P152" s="74"/>
      <c r="Q152" s="74"/>
      <c r="R152" s="74"/>
      <c r="S152" s="74"/>
      <c r="T152" s="74"/>
      <c r="U152" s="74"/>
      <c r="V152" s="74"/>
      <c r="W152" s="143">
        <v>1251</v>
      </c>
      <c r="X152" s="74"/>
    </row>
    <row r="153" spans="1:24" ht="15.75">
      <c r="A153" s="72" t="s">
        <v>303</v>
      </c>
      <c r="B153" s="71" t="s">
        <v>304</v>
      </c>
      <c r="C153" s="74"/>
      <c r="D153" s="80">
        <v>4.6438971428571403</v>
      </c>
      <c r="E153" s="74"/>
      <c r="F153" s="73">
        <v>2</v>
      </c>
      <c r="G153" s="73">
        <v>1</v>
      </c>
      <c r="H153" s="143">
        <v>123</v>
      </c>
      <c r="I153" s="73">
        <v>0</v>
      </c>
      <c r="J153" s="74"/>
      <c r="K153" s="74"/>
      <c r="L153" s="74"/>
      <c r="M153" s="74"/>
      <c r="N153" s="73">
        <v>21</v>
      </c>
      <c r="O153" s="74"/>
      <c r="P153" s="74"/>
      <c r="Q153" s="74"/>
      <c r="R153" s="74"/>
      <c r="S153" s="74"/>
      <c r="T153" s="74"/>
      <c r="U153" s="74"/>
      <c r="V153" s="74"/>
      <c r="W153" s="143">
        <v>522.30447000000004</v>
      </c>
      <c r="X153" s="74"/>
    </row>
    <row r="154" spans="1:24" ht="15.75">
      <c r="A154" s="72" t="s">
        <v>305</v>
      </c>
      <c r="B154" s="82" t="s">
        <v>306</v>
      </c>
      <c r="C154" s="74"/>
      <c r="D154" s="80">
        <v>22.243637837837799</v>
      </c>
      <c r="E154" s="74"/>
      <c r="F154" s="73">
        <v>142</v>
      </c>
      <c r="G154" s="73">
        <v>55</v>
      </c>
      <c r="H154" s="143">
        <v>1182.9751563980999</v>
      </c>
      <c r="I154" s="73">
        <v>0</v>
      </c>
      <c r="J154" s="74"/>
      <c r="K154" s="74"/>
      <c r="L154" s="74"/>
      <c r="M154" s="74"/>
      <c r="N154" s="73">
        <v>729</v>
      </c>
      <c r="O154" s="74"/>
      <c r="P154" s="74"/>
      <c r="Q154" s="74"/>
      <c r="R154" s="74"/>
      <c r="S154" s="74"/>
      <c r="T154" s="74"/>
      <c r="U154" s="74"/>
      <c r="V154" s="74"/>
      <c r="W154" s="143">
        <v>3654</v>
      </c>
      <c r="X154" s="74"/>
    </row>
    <row r="155" spans="1:24" ht="15.75">
      <c r="A155" s="72" t="s">
        <v>307</v>
      </c>
      <c r="B155" s="71" t="s">
        <v>308</v>
      </c>
      <c r="C155" s="74"/>
      <c r="D155" s="80">
        <v>9.2936957928802606</v>
      </c>
      <c r="E155" s="74"/>
      <c r="F155" s="73">
        <v>46</v>
      </c>
      <c r="G155" s="73">
        <v>8</v>
      </c>
      <c r="H155" s="143">
        <v>193.49951240560901</v>
      </c>
      <c r="I155" s="73">
        <v>0</v>
      </c>
      <c r="J155" s="74"/>
      <c r="K155" s="74"/>
      <c r="L155" s="74"/>
      <c r="M155" s="74"/>
      <c r="N155" s="73">
        <v>202</v>
      </c>
      <c r="O155" s="74"/>
      <c r="P155" s="74"/>
      <c r="Q155" s="74"/>
      <c r="R155" s="74"/>
      <c r="S155" s="74"/>
      <c r="T155" s="74"/>
      <c r="U155" s="74"/>
      <c r="V155" s="74"/>
      <c r="W155" s="143">
        <v>589</v>
      </c>
      <c r="X155" s="74"/>
    </row>
    <row r="156" spans="1:24" ht="15.75">
      <c r="A156" s="91" t="s">
        <v>309</v>
      </c>
      <c r="B156" s="69" t="s">
        <v>310</v>
      </c>
      <c r="C156" s="73"/>
      <c r="D156" s="78">
        <f>SUM(D157:D159)</f>
        <v>7.7615219065077898</v>
      </c>
      <c r="E156" s="73"/>
      <c r="F156" s="79">
        <f>SUM(F157:F159)</f>
        <v>456</v>
      </c>
      <c r="G156" s="79">
        <f>SUM(G157:G159)</f>
        <v>222</v>
      </c>
      <c r="H156" s="78">
        <f>SUM(H157:H159)</f>
        <v>4435.8999137311785</v>
      </c>
      <c r="I156" s="78">
        <f>SUM(I157:I159)</f>
        <v>0</v>
      </c>
      <c r="J156" s="73"/>
      <c r="K156" s="73"/>
      <c r="L156" s="73"/>
      <c r="M156" s="73"/>
      <c r="N156" s="79">
        <f>SUM(N157:N159)</f>
        <v>1103</v>
      </c>
      <c r="O156" s="73"/>
      <c r="P156" s="73"/>
      <c r="Q156" s="73"/>
      <c r="R156" s="73"/>
      <c r="S156" s="73"/>
      <c r="T156" s="73"/>
      <c r="U156" s="73"/>
      <c r="V156" s="73"/>
      <c r="W156" s="78">
        <f>SUM(W157:W159)</f>
        <v>5299.7920989917511</v>
      </c>
      <c r="X156" s="73"/>
    </row>
    <row r="157" spans="1:24" ht="15.75">
      <c r="A157" s="72" t="s">
        <v>311</v>
      </c>
      <c r="B157" s="71" t="s">
        <v>312</v>
      </c>
      <c r="C157" s="74"/>
      <c r="D157" s="80">
        <v>0</v>
      </c>
      <c r="E157" s="74"/>
      <c r="F157" s="73">
        <v>90</v>
      </c>
      <c r="G157" s="73">
        <v>61</v>
      </c>
      <c r="H157" s="80">
        <v>856</v>
      </c>
      <c r="I157" s="73">
        <v>0</v>
      </c>
      <c r="J157" s="74"/>
      <c r="K157" s="74"/>
      <c r="L157" s="74"/>
      <c r="M157" s="74"/>
      <c r="N157" s="73">
        <v>280</v>
      </c>
      <c r="O157" s="74"/>
      <c r="P157" s="74"/>
      <c r="Q157" s="74"/>
      <c r="R157" s="74"/>
      <c r="S157" s="74"/>
      <c r="T157" s="74"/>
      <c r="U157" s="74"/>
      <c r="V157" s="74"/>
      <c r="W157" s="80">
        <v>441.79</v>
      </c>
      <c r="X157" s="74"/>
    </row>
    <row r="158" spans="1:24" ht="15.75">
      <c r="A158" s="72" t="s">
        <v>313</v>
      </c>
      <c r="B158" s="71" t="s">
        <v>314</v>
      </c>
      <c r="C158" s="74"/>
      <c r="D158" s="80">
        <v>7.7615219065077898</v>
      </c>
      <c r="E158" s="74"/>
      <c r="F158" s="73">
        <v>123</v>
      </c>
      <c r="G158" s="73">
        <v>29</v>
      </c>
      <c r="H158" s="80">
        <v>299.89991373117903</v>
      </c>
      <c r="I158" s="73">
        <v>0</v>
      </c>
      <c r="J158" s="74"/>
      <c r="K158" s="74"/>
      <c r="L158" s="74"/>
      <c r="M158" s="74"/>
      <c r="N158" s="73">
        <v>175</v>
      </c>
      <c r="O158" s="74"/>
      <c r="P158" s="74"/>
      <c r="Q158" s="74"/>
      <c r="R158" s="74"/>
      <c r="S158" s="74"/>
      <c r="T158" s="74"/>
      <c r="U158" s="74"/>
      <c r="V158" s="74"/>
      <c r="W158" s="80">
        <v>403.00209899175098</v>
      </c>
      <c r="X158" s="74"/>
    </row>
    <row r="159" spans="1:24" ht="15.75">
      <c r="A159" s="72" t="s">
        <v>315</v>
      </c>
      <c r="B159" s="82" t="s">
        <v>316</v>
      </c>
      <c r="C159" s="74"/>
      <c r="D159" s="80">
        <v>0</v>
      </c>
      <c r="E159" s="74"/>
      <c r="F159" s="73">
        <v>243</v>
      </c>
      <c r="G159" s="73">
        <v>132</v>
      </c>
      <c r="H159" s="80">
        <v>3280</v>
      </c>
      <c r="I159" s="73">
        <v>0</v>
      </c>
      <c r="J159" s="74"/>
      <c r="K159" s="74"/>
      <c r="L159" s="74"/>
      <c r="M159" s="74"/>
      <c r="N159" s="73">
        <v>648</v>
      </c>
      <c r="O159" s="74"/>
      <c r="P159" s="74"/>
      <c r="Q159" s="74"/>
      <c r="R159" s="74"/>
      <c r="S159" s="74"/>
      <c r="T159" s="74"/>
      <c r="U159" s="74"/>
      <c r="V159" s="74"/>
      <c r="W159" s="80">
        <v>4455</v>
      </c>
      <c r="X159" s="74"/>
    </row>
    <row r="160" spans="1:24" ht="15.75">
      <c r="A160" s="91" t="s">
        <v>317</v>
      </c>
      <c r="B160" s="69" t="s">
        <v>318</v>
      </c>
      <c r="C160" s="73"/>
      <c r="D160" s="78">
        <f>SUM(D161:D172)</f>
        <v>86.024208293292432</v>
      </c>
      <c r="E160" s="73"/>
      <c r="F160" s="79">
        <f>SUM(F161:F171)</f>
        <v>597</v>
      </c>
      <c r="G160" s="79">
        <f>SUM(G161:G171)</f>
        <v>181</v>
      </c>
      <c r="H160" s="78">
        <f>SUM(H161:H172)</f>
        <v>4566.6082567971089</v>
      </c>
      <c r="I160" s="78">
        <f>SUM(I161:I172)</f>
        <v>0</v>
      </c>
      <c r="J160" s="73"/>
      <c r="K160" s="73"/>
      <c r="L160" s="73"/>
      <c r="M160" s="73"/>
      <c r="N160" s="79">
        <f>SUM(N161:N171)</f>
        <v>1389</v>
      </c>
      <c r="O160" s="73"/>
      <c r="P160" s="73"/>
      <c r="Q160" s="73"/>
      <c r="R160" s="73"/>
      <c r="S160" s="73"/>
      <c r="T160" s="73"/>
      <c r="U160" s="73"/>
      <c r="V160" s="73"/>
      <c r="W160" s="78">
        <f>SUM(W161:W172)</f>
        <v>6796.9676052411523</v>
      </c>
      <c r="X160" s="73"/>
    </row>
    <row r="161" spans="1:24" ht="15.75">
      <c r="A161" s="72" t="s">
        <v>319</v>
      </c>
      <c r="B161" s="71" t="s">
        <v>320</v>
      </c>
      <c r="C161" s="74"/>
      <c r="D161" s="80">
        <v>8.5708771929824596</v>
      </c>
      <c r="E161" s="74"/>
      <c r="F161" s="73">
        <v>56</v>
      </c>
      <c r="G161" s="73">
        <v>16</v>
      </c>
      <c r="H161" s="80">
        <v>331.59945419103298</v>
      </c>
      <c r="I161" s="73">
        <v>0</v>
      </c>
      <c r="J161" s="74"/>
      <c r="K161" s="74"/>
      <c r="L161" s="74"/>
      <c r="M161" s="74"/>
      <c r="N161" s="73">
        <v>216</v>
      </c>
      <c r="O161" s="74"/>
      <c r="P161" s="74"/>
      <c r="Q161" s="74"/>
      <c r="R161" s="74"/>
      <c r="S161" s="74"/>
      <c r="T161" s="74"/>
      <c r="U161" s="74"/>
      <c r="V161" s="74"/>
      <c r="W161" s="80">
        <v>330</v>
      </c>
      <c r="X161" s="74"/>
    </row>
    <row r="162" spans="1:24" ht="15.75">
      <c r="A162" s="72" t="s">
        <v>321</v>
      </c>
      <c r="B162" s="71" t="s">
        <v>322</v>
      </c>
      <c r="C162" s="74"/>
      <c r="D162" s="80">
        <v>0</v>
      </c>
      <c r="E162" s="74"/>
      <c r="F162" s="73">
        <v>13</v>
      </c>
      <c r="G162" s="73">
        <v>5</v>
      </c>
      <c r="H162" s="80">
        <v>155.44730473047301</v>
      </c>
      <c r="I162" s="73">
        <v>0</v>
      </c>
      <c r="J162" s="74"/>
      <c r="K162" s="74"/>
      <c r="L162" s="74"/>
      <c r="M162" s="74"/>
      <c r="N162" s="73">
        <v>63</v>
      </c>
      <c r="O162" s="74"/>
      <c r="P162" s="74"/>
      <c r="Q162" s="74"/>
      <c r="R162" s="74"/>
      <c r="S162" s="74"/>
      <c r="T162" s="74"/>
      <c r="U162" s="74"/>
      <c r="V162" s="74"/>
      <c r="W162" s="80">
        <v>248</v>
      </c>
      <c r="X162" s="74"/>
    </row>
    <row r="163" spans="1:24" ht="15.75">
      <c r="A163" s="72" t="s">
        <v>323</v>
      </c>
      <c r="B163" s="71" t="s">
        <v>324</v>
      </c>
      <c r="C163" s="74"/>
      <c r="D163" s="80">
        <v>0</v>
      </c>
      <c r="E163" s="74"/>
      <c r="F163" s="73">
        <v>139</v>
      </c>
      <c r="G163" s="73">
        <v>5</v>
      </c>
      <c r="H163" s="80">
        <v>88.573902266844399</v>
      </c>
      <c r="I163" s="73">
        <v>0</v>
      </c>
      <c r="J163" s="74"/>
      <c r="K163" s="74"/>
      <c r="L163" s="74"/>
      <c r="M163" s="74"/>
      <c r="N163" s="73">
        <v>45</v>
      </c>
      <c r="O163" s="74"/>
      <c r="P163" s="74"/>
      <c r="Q163" s="74"/>
      <c r="R163" s="74"/>
      <c r="S163" s="74"/>
      <c r="T163" s="74"/>
      <c r="U163" s="74"/>
      <c r="V163" s="74"/>
      <c r="W163" s="80">
        <v>121.19437939110099</v>
      </c>
      <c r="X163" s="74"/>
    </row>
    <row r="164" spans="1:24" ht="15.75">
      <c r="A164" s="72" t="s">
        <v>325</v>
      </c>
      <c r="B164" s="71" t="s">
        <v>326</v>
      </c>
      <c r="C164" s="74"/>
      <c r="D164" s="80">
        <v>12.201293451899801</v>
      </c>
      <c r="E164" s="74"/>
      <c r="F164" s="73">
        <v>57</v>
      </c>
      <c r="G164" s="73">
        <v>17</v>
      </c>
      <c r="H164" s="80">
        <v>380.06176232821298</v>
      </c>
      <c r="I164" s="73">
        <v>0</v>
      </c>
      <c r="J164" s="74"/>
      <c r="K164" s="74"/>
      <c r="L164" s="74"/>
      <c r="M164" s="74"/>
      <c r="N164" s="73">
        <v>225</v>
      </c>
      <c r="O164" s="74"/>
      <c r="P164" s="74"/>
      <c r="Q164" s="74"/>
      <c r="R164" s="74"/>
      <c r="S164" s="74"/>
      <c r="T164" s="74"/>
      <c r="U164" s="74"/>
      <c r="V164" s="74"/>
      <c r="W164" s="80">
        <v>467</v>
      </c>
      <c r="X164" s="74"/>
    </row>
    <row r="165" spans="1:24" ht="15.75">
      <c r="A165" s="72" t="s">
        <v>327</v>
      </c>
      <c r="B165" s="71" t="s">
        <v>328</v>
      </c>
      <c r="C165" s="74"/>
      <c r="D165" s="80">
        <v>12.9797694</v>
      </c>
      <c r="E165" s="74"/>
      <c r="F165" s="73">
        <v>36</v>
      </c>
      <c r="G165" s="73">
        <v>16</v>
      </c>
      <c r="H165" s="80">
        <v>438.27641080000001</v>
      </c>
      <c r="I165" s="73">
        <v>0</v>
      </c>
      <c r="J165" s="74"/>
      <c r="K165" s="74"/>
      <c r="L165" s="74"/>
      <c r="M165" s="74"/>
      <c r="N165" s="73">
        <v>92</v>
      </c>
      <c r="O165" s="74"/>
      <c r="P165" s="74"/>
      <c r="Q165" s="74"/>
      <c r="R165" s="74"/>
      <c r="S165" s="74"/>
      <c r="T165" s="74"/>
      <c r="U165" s="74"/>
      <c r="V165" s="74"/>
      <c r="W165" s="80">
        <v>465.70961799999998</v>
      </c>
      <c r="X165" s="74"/>
    </row>
    <row r="166" spans="1:24" ht="15.75">
      <c r="A166" s="72" t="s">
        <v>329</v>
      </c>
      <c r="B166" s="71" t="s">
        <v>330</v>
      </c>
      <c r="C166" s="74"/>
      <c r="D166" s="80">
        <v>32.737999035679799</v>
      </c>
      <c r="E166" s="74"/>
      <c r="F166" s="73">
        <v>64</v>
      </c>
      <c r="G166" s="73">
        <v>18</v>
      </c>
      <c r="H166" s="80">
        <v>360.945603050758</v>
      </c>
      <c r="I166" s="73">
        <v>0</v>
      </c>
      <c r="J166" s="74"/>
      <c r="K166" s="74"/>
      <c r="L166" s="74"/>
      <c r="M166" s="74"/>
      <c r="N166" s="73">
        <v>132</v>
      </c>
      <c r="O166" s="74"/>
      <c r="P166" s="74"/>
      <c r="Q166" s="74"/>
      <c r="R166" s="74"/>
      <c r="S166" s="74"/>
      <c r="T166" s="74"/>
      <c r="U166" s="74"/>
      <c r="V166" s="74"/>
      <c r="W166" s="80">
        <v>520.72377049180295</v>
      </c>
      <c r="X166" s="74"/>
    </row>
    <row r="167" spans="1:24" ht="15.75">
      <c r="A167" s="72" t="s">
        <v>331</v>
      </c>
      <c r="B167" s="71" t="s">
        <v>332</v>
      </c>
      <c r="C167" s="74"/>
      <c r="D167" s="80">
        <v>11.1118425460637</v>
      </c>
      <c r="E167" s="74"/>
      <c r="F167" s="73">
        <v>46</v>
      </c>
      <c r="G167" s="73">
        <v>14</v>
      </c>
      <c r="H167" s="80">
        <v>227.86123433871401</v>
      </c>
      <c r="I167" s="73">
        <v>0</v>
      </c>
      <c r="J167" s="74"/>
      <c r="K167" s="74"/>
      <c r="L167" s="74"/>
      <c r="M167" s="74"/>
      <c r="N167" s="73">
        <v>116</v>
      </c>
      <c r="O167" s="74"/>
      <c r="P167" s="74"/>
      <c r="Q167" s="74"/>
      <c r="R167" s="74"/>
      <c r="S167" s="74"/>
      <c r="T167" s="74"/>
      <c r="U167" s="74"/>
      <c r="V167" s="74"/>
      <c r="W167" s="80">
        <v>453.13239765707499</v>
      </c>
      <c r="X167" s="74"/>
    </row>
    <row r="168" spans="1:24" ht="15.75">
      <c r="A168" s="72" t="s">
        <v>333</v>
      </c>
      <c r="B168" s="71" t="s">
        <v>334</v>
      </c>
      <c r="C168" s="74"/>
      <c r="D168" s="80">
        <v>8.4224266666666701</v>
      </c>
      <c r="E168" s="74"/>
      <c r="F168" s="73">
        <v>29</v>
      </c>
      <c r="G168" s="73">
        <v>6</v>
      </c>
      <c r="H168" s="80">
        <v>114.16270588235299</v>
      </c>
      <c r="I168" s="73">
        <v>0</v>
      </c>
      <c r="J168" s="74"/>
      <c r="K168" s="74"/>
      <c r="L168" s="74"/>
      <c r="M168" s="74"/>
      <c r="N168" s="73">
        <v>64</v>
      </c>
      <c r="O168" s="74"/>
      <c r="P168" s="74"/>
      <c r="Q168" s="74"/>
      <c r="R168" s="74"/>
      <c r="S168" s="74"/>
      <c r="T168" s="74"/>
      <c r="U168" s="74"/>
      <c r="V168" s="74"/>
      <c r="W168" s="80">
        <v>242.38300000000001</v>
      </c>
      <c r="X168" s="74"/>
    </row>
    <row r="169" spans="1:24" ht="15.75">
      <c r="A169" s="72" t="s">
        <v>335</v>
      </c>
      <c r="B169" s="82" t="s">
        <v>336</v>
      </c>
      <c r="C169" s="74"/>
      <c r="D169" s="80">
        <v>0</v>
      </c>
      <c r="E169" s="74"/>
      <c r="F169" s="167">
        <v>147</v>
      </c>
      <c r="G169" s="167">
        <v>80</v>
      </c>
      <c r="H169" s="80">
        <v>2242.0184491126702</v>
      </c>
      <c r="I169" s="73">
        <v>0</v>
      </c>
      <c r="J169" s="74"/>
      <c r="K169" s="74"/>
      <c r="L169" s="74"/>
      <c r="M169" s="74"/>
      <c r="N169" s="167">
        <v>396</v>
      </c>
      <c r="O169" s="74"/>
      <c r="P169" s="74"/>
      <c r="Q169" s="74"/>
      <c r="R169" s="74"/>
      <c r="S169" s="74"/>
      <c r="T169" s="74"/>
      <c r="U169" s="74"/>
      <c r="V169" s="74"/>
      <c r="W169" s="80">
        <v>3655</v>
      </c>
      <c r="X169" s="74"/>
    </row>
    <row r="170" spans="1:24" ht="15.75">
      <c r="A170" s="72" t="s">
        <v>337</v>
      </c>
      <c r="B170" s="82" t="s">
        <v>338</v>
      </c>
      <c r="C170" s="74"/>
      <c r="D170" s="80">
        <v>0</v>
      </c>
      <c r="E170" s="74"/>
      <c r="F170" s="169"/>
      <c r="G170" s="169"/>
      <c r="H170" s="80">
        <v>142.66143009605099</v>
      </c>
      <c r="I170" s="73">
        <v>0</v>
      </c>
      <c r="J170" s="74"/>
      <c r="K170" s="74"/>
      <c r="L170" s="74"/>
      <c r="M170" s="74"/>
      <c r="N170" s="169"/>
      <c r="O170" s="74"/>
      <c r="P170" s="74"/>
      <c r="Q170" s="74"/>
      <c r="R170" s="74"/>
      <c r="S170" s="74"/>
      <c r="T170" s="74"/>
      <c r="U170" s="74"/>
      <c r="V170" s="74"/>
      <c r="W170" s="80">
        <v>213.82443970117399</v>
      </c>
      <c r="X170" s="74"/>
    </row>
    <row r="171" spans="1:24" ht="15.75">
      <c r="A171" s="72" t="s">
        <v>339</v>
      </c>
      <c r="B171" s="82" t="s">
        <v>340</v>
      </c>
      <c r="C171" s="74"/>
      <c r="D171" s="73">
        <v>0</v>
      </c>
      <c r="E171" s="74"/>
      <c r="F171" s="167">
        <v>10</v>
      </c>
      <c r="G171" s="167">
        <v>4</v>
      </c>
      <c r="H171" s="73">
        <v>40</v>
      </c>
      <c r="I171" s="73">
        <v>0</v>
      </c>
      <c r="J171" s="74"/>
      <c r="K171" s="74"/>
      <c r="L171" s="74"/>
      <c r="M171" s="74"/>
      <c r="N171" s="167">
        <v>40</v>
      </c>
      <c r="O171" s="74"/>
      <c r="P171" s="74"/>
      <c r="Q171" s="74"/>
      <c r="R171" s="74"/>
      <c r="S171" s="74"/>
      <c r="T171" s="74"/>
      <c r="U171" s="74"/>
      <c r="V171" s="74"/>
      <c r="W171" s="83">
        <v>40</v>
      </c>
      <c r="X171" s="74"/>
    </row>
    <row r="172" spans="1:24" ht="15.75">
      <c r="A172" s="72" t="s">
        <v>342</v>
      </c>
      <c r="B172" s="82" t="s">
        <v>343</v>
      </c>
      <c r="C172" s="74"/>
      <c r="D172" s="73">
        <v>0</v>
      </c>
      <c r="E172" s="74"/>
      <c r="F172" s="169"/>
      <c r="G172" s="169"/>
      <c r="H172" s="73">
        <v>45</v>
      </c>
      <c r="I172" s="73">
        <v>0</v>
      </c>
      <c r="J172" s="74"/>
      <c r="K172" s="74"/>
      <c r="L172" s="74"/>
      <c r="M172" s="74"/>
      <c r="N172" s="169"/>
      <c r="O172" s="74"/>
      <c r="P172" s="74"/>
      <c r="Q172" s="74"/>
      <c r="R172" s="74"/>
      <c r="S172" s="74"/>
      <c r="T172" s="74"/>
      <c r="U172" s="74"/>
      <c r="V172" s="74"/>
      <c r="W172" s="83">
        <v>40</v>
      </c>
      <c r="X172" s="74"/>
    </row>
    <row r="173" spans="1:24" ht="15.75">
      <c r="A173" s="91" t="s">
        <v>344</v>
      </c>
      <c r="B173" s="69" t="s">
        <v>345</v>
      </c>
      <c r="C173" s="74"/>
      <c r="D173" s="79">
        <f>SUM(D174:D178)</f>
        <v>23</v>
      </c>
      <c r="E173" s="74"/>
      <c r="F173" s="79">
        <f>SUM(F174:F178)</f>
        <v>257</v>
      </c>
      <c r="G173" s="79">
        <f>SUM(G174:G178)</f>
        <v>52</v>
      </c>
      <c r="H173" s="78">
        <f>SUM(H174:H178)</f>
        <v>1850.516380049977</v>
      </c>
      <c r="I173" s="78">
        <f>SUM(I174:I178)</f>
        <v>0</v>
      </c>
      <c r="J173" s="74"/>
      <c r="K173" s="74"/>
      <c r="L173" s="74"/>
      <c r="M173" s="74"/>
      <c r="N173" s="79">
        <f>SUM(N174:N178)</f>
        <v>376</v>
      </c>
      <c r="O173" s="74"/>
      <c r="P173" s="74"/>
      <c r="Q173" s="74"/>
      <c r="R173" s="74"/>
      <c r="S173" s="74"/>
      <c r="T173" s="74"/>
      <c r="U173" s="74"/>
      <c r="V173" s="74"/>
      <c r="W173" s="78">
        <f>SUM(W174:W178)</f>
        <v>2256.0273324771088</v>
      </c>
      <c r="X173" s="74"/>
    </row>
    <row r="174" spans="1:24" ht="15.75">
      <c r="A174" s="72" t="s">
        <v>346</v>
      </c>
      <c r="B174" s="71" t="s">
        <v>347</v>
      </c>
      <c r="C174" s="74"/>
      <c r="D174" s="73">
        <v>4</v>
      </c>
      <c r="E174" s="74"/>
      <c r="F174" s="73">
        <v>108</v>
      </c>
      <c r="G174" s="73">
        <v>21</v>
      </c>
      <c r="H174" s="73">
        <v>946</v>
      </c>
      <c r="I174" s="73">
        <v>0</v>
      </c>
      <c r="J174" s="74"/>
      <c r="K174" s="74"/>
      <c r="L174" s="74"/>
      <c r="M174" s="74"/>
      <c r="N174" s="73">
        <v>162</v>
      </c>
      <c r="O174" s="74"/>
      <c r="P174" s="74"/>
      <c r="Q174" s="74"/>
      <c r="R174" s="74"/>
      <c r="S174" s="74"/>
      <c r="T174" s="74"/>
      <c r="U174" s="74"/>
      <c r="V174" s="74"/>
      <c r="W174" s="80">
        <v>551.62184422560404</v>
      </c>
      <c r="X174" s="74"/>
    </row>
    <row r="175" spans="1:24" ht="15.75">
      <c r="A175" s="72" t="s">
        <v>348</v>
      </c>
      <c r="B175" s="71" t="s">
        <v>349</v>
      </c>
      <c r="C175" s="74"/>
      <c r="D175" s="73">
        <v>0</v>
      </c>
      <c r="E175" s="74"/>
      <c r="F175" s="73">
        <v>23</v>
      </c>
      <c r="G175" s="73">
        <v>2</v>
      </c>
      <c r="H175" s="73">
        <v>71</v>
      </c>
      <c r="I175" s="73">
        <v>0</v>
      </c>
      <c r="J175" s="74"/>
      <c r="K175" s="74"/>
      <c r="L175" s="74"/>
      <c r="M175" s="74"/>
      <c r="N175" s="73">
        <v>54</v>
      </c>
      <c r="O175" s="74"/>
      <c r="P175" s="74"/>
      <c r="Q175" s="74"/>
      <c r="R175" s="74"/>
      <c r="S175" s="74"/>
      <c r="T175" s="74"/>
      <c r="U175" s="74"/>
      <c r="V175" s="74"/>
      <c r="W175" s="80">
        <v>127.441184210526</v>
      </c>
      <c r="X175" s="74"/>
    </row>
    <row r="176" spans="1:24" ht="15.75">
      <c r="A176" s="72" t="s">
        <v>350</v>
      </c>
      <c r="B176" s="71" t="s">
        <v>351</v>
      </c>
      <c r="C176" s="74"/>
      <c r="D176" s="73">
        <v>1</v>
      </c>
      <c r="E176" s="74"/>
      <c r="F176" s="73">
        <v>9</v>
      </c>
      <c r="G176" s="73">
        <v>1</v>
      </c>
      <c r="H176" s="73">
        <v>35</v>
      </c>
      <c r="I176" s="73">
        <v>0</v>
      </c>
      <c r="J176" s="74"/>
      <c r="K176" s="74"/>
      <c r="L176" s="74"/>
      <c r="M176" s="74"/>
      <c r="N176" s="73">
        <v>12</v>
      </c>
      <c r="O176" s="74"/>
      <c r="P176" s="74"/>
      <c r="Q176" s="74"/>
      <c r="R176" s="74"/>
      <c r="S176" s="74"/>
      <c r="T176" s="74"/>
      <c r="U176" s="74"/>
      <c r="V176" s="74"/>
      <c r="W176" s="80">
        <v>30</v>
      </c>
      <c r="X176" s="74"/>
    </row>
    <row r="177" spans="1:24" ht="15.75">
      <c r="A177" s="72" t="s">
        <v>352</v>
      </c>
      <c r="B177" s="71" t="s">
        <v>353</v>
      </c>
      <c r="C177" s="74"/>
      <c r="D177" s="73">
        <v>0</v>
      </c>
      <c r="E177" s="74"/>
      <c r="F177" s="73">
        <v>37</v>
      </c>
      <c r="G177" s="73">
        <v>13</v>
      </c>
      <c r="H177" s="80">
        <v>287.57011741293502</v>
      </c>
      <c r="I177" s="73">
        <v>0</v>
      </c>
      <c r="J177" s="74"/>
      <c r="K177" s="74"/>
      <c r="L177" s="74"/>
      <c r="M177" s="74"/>
      <c r="N177" s="73">
        <v>58</v>
      </c>
      <c r="O177" s="74"/>
      <c r="P177" s="74"/>
      <c r="Q177" s="74"/>
      <c r="R177" s="74"/>
      <c r="S177" s="74"/>
      <c r="T177" s="74"/>
      <c r="U177" s="74"/>
      <c r="V177" s="74"/>
      <c r="W177" s="80">
        <v>416.85985074626899</v>
      </c>
      <c r="X177" s="74"/>
    </row>
    <row r="178" spans="1:24" ht="15.75">
      <c r="A178" s="72" t="s">
        <v>459</v>
      </c>
      <c r="B178" s="82" t="s">
        <v>354</v>
      </c>
      <c r="C178" s="74"/>
      <c r="D178" s="73">
        <v>18</v>
      </c>
      <c r="E178" s="74"/>
      <c r="F178" s="73">
        <v>80</v>
      </c>
      <c r="G178" s="73">
        <v>15</v>
      </c>
      <c r="H178" s="80">
        <v>510.94626263704203</v>
      </c>
      <c r="I178" s="73">
        <v>0</v>
      </c>
      <c r="J178" s="74"/>
      <c r="K178" s="74"/>
      <c r="L178" s="74"/>
      <c r="M178" s="74"/>
      <c r="N178" s="73">
        <v>90</v>
      </c>
      <c r="O178" s="74"/>
      <c r="P178" s="74"/>
      <c r="Q178" s="74"/>
      <c r="R178" s="74"/>
      <c r="S178" s="74"/>
      <c r="T178" s="74"/>
      <c r="U178" s="74"/>
      <c r="V178" s="74"/>
      <c r="W178" s="80">
        <v>1130.1044532947101</v>
      </c>
      <c r="X178" s="74"/>
    </row>
    <row r="179" spans="1:24" ht="15.75">
      <c r="A179" s="91" t="s">
        <v>355</v>
      </c>
      <c r="B179" s="69" t="s">
        <v>356</v>
      </c>
      <c r="C179" s="73"/>
      <c r="D179" s="78">
        <f>SUM(D180:D186)</f>
        <v>36.271241568092186</v>
      </c>
      <c r="E179" s="73"/>
      <c r="F179" s="79">
        <f>SUM(F180:F185)</f>
        <v>490</v>
      </c>
      <c r="G179" s="79">
        <f>SUM(G180:G185)</f>
        <v>140</v>
      </c>
      <c r="H179" s="78">
        <f>SUM(H180:H186)</f>
        <v>2654.5563327786108</v>
      </c>
      <c r="I179" s="78">
        <f>SUM(I180:I186)</f>
        <v>0</v>
      </c>
      <c r="J179" s="73"/>
      <c r="K179" s="73"/>
      <c r="L179" s="73"/>
      <c r="M179" s="73"/>
      <c r="N179" s="79">
        <f>SUM(N180:N186)</f>
        <v>1457</v>
      </c>
      <c r="O179" s="73"/>
      <c r="P179" s="73"/>
      <c r="Q179" s="73"/>
      <c r="R179" s="73"/>
      <c r="S179" s="73"/>
      <c r="T179" s="73"/>
      <c r="U179" s="73"/>
      <c r="V179" s="73"/>
      <c r="W179" s="78">
        <f>SUM(W180:W186)</f>
        <v>2191.6218256844786</v>
      </c>
      <c r="X179" s="73"/>
    </row>
    <row r="180" spans="1:24" ht="15.75">
      <c r="A180" s="72" t="s">
        <v>357</v>
      </c>
      <c r="B180" s="71" t="s">
        <v>358</v>
      </c>
      <c r="C180" s="74"/>
      <c r="D180" s="80">
        <v>5</v>
      </c>
      <c r="E180" s="74"/>
      <c r="F180" s="73">
        <v>80</v>
      </c>
      <c r="G180" s="73">
        <v>12</v>
      </c>
      <c r="H180" s="80">
        <v>322.34135344714502</v>
      </c>
      <c r="I180" s="73">
        <v>0</v>
      </c>
      <c r="J180" s="74"/>
      <c r="K180" s="74"/>
      <c r="L180" s="74"/>
      <c r="M180" s="74"/>
      <c r="N180" s="73">
        <v>297</v>
      </c>
      <c r="O180" s="74"/>
      <c r="P180" s="74"/>
      <c r="Q180" s="74"/>
      <c r="R180" s="74"/>
      <c r="S180" s="74"/>
      <c r="T180" s="74"/>
      <c r="U180" s="74"/>
      <c r="V180" s="74"/>
      <c r="W180" s="80">
        <v>274.12941176470599</v>
      </c>
      <c r="X180" s="74"/>
    </row>
    <row r="181" spans="1:24" ht="15.75">
      <c r="A181" s="72" t="s">
        <v>359</v>
      </c>
      <c r="B181" s="71" t="s">
        <v>360</v>
      </c>
      <c r="C181" s="74"/>
      <c r="D181" s="80">
        <v>0</v>
      </c>
      <c r="E181" s="74"/>
      <c r="F181" s="73">
        <v>28</v>
      </c>
      <c r="G181" s="73">
        <v>10</v>
      </c>
      <c r="H181" s="80">
        <v>53.802719805293599</v>
      </c>
      <c r="I181" s="73">
        <v>0</v>
      </c>
      <c r="J181" s="74"/>
      <c r="K181" s="74"/>
      <c r="L181" s="74"/>
      <c r="M181" s="74"/>
      <c r="N181" s="73">
        <v>58</v>
      </c>
      <c r="O181" s="74"/>
      <c r="P181" s="74"/>
      <c r="Q181" s="74"/>
      <c r="R181" s="74"/>
      <c r="S181" s="74"/>
      <c r="T181" s="74"/>
      <c r="U181" s="74"/>
      <c r="V181" s="74"/>
      <c r="W181" s="80">
        <v>61.803468208092497</v>
      </c>
      <c r="X181" s="74"/>
    </row>
    <row r="182" spans="1:24" ht="15.75">
      <c r="A182" s="72" t="s">
        <v>361</v>
      </c>
      <c r="B182" s="71" t="s">
        <v>362</v>
      </c>
      <c r="C182" s="74"/>
      <c r="D182" s="80">
        <v>9.2219642857142894</v>
      </c>
      <c r="E182" s="74"/>
      <c r="F182" s="73">
        <v>40</v>
      </c>
      <c r="G182" s="73">
        <v>14</v>
      </c>
      <c r="H182" s="80">
        <v>186.69130347054099</v>
      </c>
      <c r="I182" s="73">
        <v>0</v>
      </c>
      <c r="J182" s="74"/>
      <c r="K182" s="74"/>
      <c r="L182" s="74"/>
      <c r="M182" s="74"/>
      <c r="N182" s="73">
        <v>139</v>
      </c>
      <c r="O182" s="74"/>
      <c r="P182" s="74"/>
      <c r="Q182" s="74"/>
      <c r="R182" s="74"/>
      <c r="S182" s="74"/>
      <c r="T182" s="74"/>
      <c r="U182" s="74"/>
      <c r="V182" s="74"/>
      <c r="W182" s="80">
        <v>263.87946428571399</v>
      </c>
      <c r="X182" s="74"/>
    </row>
    <row r="183" spans="1:24" ht="15.75">
      <c r="A183" s="72" t="s">
        <v>363</v>
      </c>
      <c r="B183" s="71" t="s">
        <v>364</v>
      </c>
      <c r="C183" s="74"/>
      <c r="D183" s="80">
        <v>0</v>
      </c>
      <c r="E183" s="74"/>
      <c r="F183" s="73">
        <v>30</v>
      </c>
      <c r="G183" s="73">
        <v>14</v>
      </c>
      <c r="H183" s="80">
        <v>366.65303299856498</v>
      </c>
      <c r="I183" s="73">
        <v>0</v>
      </c>
      <c r="J183" s="74"/>
      <c r="K183" s="74"/>
      <c r="L183" s="74"/>
      <c r="M183" s="74"/>
      <c r="N183" s="73">
        <v>166</v>
      </c>
      <c r="O183" s="74"/>
      <c r="P183" s="74"/>
      <c r="Q183" s="74"/>
      <c r="R183" s="74"/>
      <c r="S183" s="74"/>
      <c r="T183" s="74"/>
      <c r="U183" s="74"/>
      <c r="V183" s="74"/>
      <c r="W183" s="80">
        <v>330.75686000000002</v>
      </c>
      <c r="X183" s="74"/>
    </row>
    <row r="184" spans="1:24" ht="15.75">
      <c r="A184" s="72" t="s">
        <v>365</v>
      </c>
      <c r="B184" s="71" t="s">
        <v>366</v>
      </c>
      <c r="C184" s="74"/>
      <c r="D184" s="80">
        <v>0</v>
      </c>
      <c r="E184" s="74"/>
      <c r="F184" s="73">
        <v>141</v>
      </c>
      <c r="G184" s="73">
        <v>29</v>
      </c>
      <c r="H184" s="80">
        <v>484.780695134062</v>
      </c>
      <c r="I184" s="73">
        <v>0</v>
      </c>
      <c r="J184" s="74"/>
      <c r="K184" s="74"/>
      <c r="L184" s="74"/>
      <c r="M184" s="74"/>
      <c r="N184" s="73">
        <v>360</v>
      </c>
      <c r="O184" s="74"/>
      <c r="P184" s="74"/>
      <c r="Q184" s="74"/>
      <c r="R184" s="74"/>
      <c r="S184" s="74"/>
      <c r="T184" s="74"/>
      <c r="U184" s="74"/>
      <c r="V184" s="74"/>
      <c r="W184" s="80">
        <v>517.23733480176202</v>
      </c>
      <c r="X184" s="74"/>
    </row>
    <row r="185" spans="1:24" ht="15.75">
      <c r="A185" s="72" t="s">
        <v>367</v>
      </c>
      <c r="B185" s="82" t="s">
        <v>368</v>
      </c>
      <c r="C185" s="74"/>
      <c r="D185" s="80">
        <v>1.1075999999999999</v>
      </c>
      <c r="E185" s="74"/>
      <c r="F185" s="167">
        <v>171</v>
      </c>
      <c r="G185" s="167">
        <v>61</v>
      </c>
      <c r="H185" s="80">
        <v>85.302988235294094</v>
      </c>
      <c r="I185" s="73">
        <v>0</v>
      </c>
      <c r="J185" s="74"/>
      <c r="K185" s="74"/>
      <c r="L185" s="74"/>
      <c r="M185" s="74"/>
      <c r="N185" s="167">
        <v>437</v>
      </c>
      <c r="O185" s="74"/>
      <c r="P185" s="74"/>
      <c r="Q185" s="74"/>
      <c r="R185" s="74"/>
      <c r="S185" s="74"/>
      <c r="T185" s="74"/>
      <c r="U185" s="74"/>
      <c r="V185" s="74"/>
      <c r="W185" s="80">
        <v>147</v>
      </c>
      <c r="X185" s="74"/>
    </row>
    <row r="186" spans="1:24" ht="15.75">
      <c r="A186" s="72" t="s">
        <v>369</v>
      </c>
      <c r="B186" s="82" t="s">
        <v>370</v>
      </c>
      <c r="C186" s="74"/>
      <c r="D186" s="80">
        <v>20.941677282377899</v>
      </c>
      <c r="E186" s="74"/>
      <c r="F186" s="169"/>
      <c r="G186" s="169"/>
      <c r="H186" s="80">
        <v>1154.98423968771</v>
      </c>
      <c r="I186" s="73">
        <v>0</v>
      </c>
      <c r="J186" s="74"/>
      <c r="K186" s="74"/>
      <c r="L186" s="74"/>
      <c r="M186" s="74"/>
      <c r="N186" s="169"/>
      <c r="O186" s="74"/>
      <c r="P186" s="74"/>
      <c r="Q186" s="74"/>
      <c r="R186" s="74"/>
      <c r="S186" s="74"/>
      <c r="T186" s="74"/>
      <c r="U186" s="74"/>
      <c r="V186" s="74"/>
      <c r="W186" s="80">
        <v>596.81528662420396</v>
      </c>
      <c r="X186" s="74"/>
    </row>
    <row r="187" spans="1:24" ht="15.75">
      <c r="A187" s="91" t="s">
        <v>371</v>
      </c>
      <c r="B187" s="69" t="s">
        <v>372</v>
      </c>
      <c r="C187" s="74"/>
      <c r="D187" s="78">
        <f>SUM(D188:D190)</f>
        <v>68.386046511627896</v>
      </c>
      <c r="E187" s="74"/>
      <c r="F187" s="79">
        <f>SUM(F188:F190)</f>
        <v>107</v>
      </c>
      <c r="G187" s="79">
        <f>SUM(G188:G190)</f>
        <v>24</v>
      </c>
      <c r="H187" s="78">
        <f>SUM(H188:H190)</f>
        <v>2363.528694779021</v>
      </c>
      <c r="I187" s="78">
        <f>SUM(I188:I190)</f>
        <v>0</v>
      </c>
      <c r="J187" s="74"/>
      <c r="K187" s="74"/>
      <c r="L187" s="74"/>
      <c r="M187" s="74"/>
      <c r="N187" s="79">
        <f>SUM(N188:N190)</f>
        <v>827</v>
      </c>
      <c r="O187" s="74"/>
      <c r="P187" s="74"/>
      <c r="Q187" s="74"/>
      <c r="R187" s="74"/>
      <c r="S187" s="74"/>
      <c r="T187" s="74"/>
      <c r="U187" s="74"/>
      <c r="V187" s="74"/>
      <c r="W187" s="78">
        <f>SUM(W188:W190)</f>
        <v>5523.4228626452959</v>
      </c>
      <c r="X187" s="74"/>
    </row>
    <row r="188" spans="1:24" ht="15.75">
      <c r="A188" s="72" t="s">
        <v>373</v>
      </c>
      <c r="B188" s="71" t="s">
        <v>374</v>
      </c>
      <c r="C188" s="74"/>
      <c r="D188" s="80">
        <v>68.386046511627896</v>
      </c>
      <c r="E188" s="74"/>
      <c r="F188" s="73">
        <v>44</v>
      </c>
      <c r="G188" s="73">
        <v>10</v>
      </c>
      <c r="H188" s="80">
        <v>940.75129399299499</v>
      </c>
      <c r="I188" s="73">
        <v>0</v>
      </c>
      <c r="J188" s="74"/>
      <c r="K188" s="74"/>
      <c r="L188" s="74"/>
      <c r="M188" s="74"/>
      <c r="N188" s="73">
        <v>296</v>
      </c>
      <c r="O188" s="74"/>
      <c r="P188" s="74"/>
      <c r="Q188" s="74"/>
      <c r="R188" s="74"/>
      <c r="S188" s="74"/>
      <c r="T188" s="74"/>
      <c r="U188" s="74"/>
      <c r="V188" s="74"/>
      <c r="W188" s="80">
        <v>2056</v>
      </c>
      <c r="X188" s="74"/>
    </row>
    <row r="189" spans="1:24" ht="15.75">
      <c r="A189" s="72" t="s">
        <v>375</v>
      </c>
      <c r="B189" s="82" t="s">
        <v>376</v>
      </c>
      <c r="C189" s="74"/>
      <c r="D189" s="80">
        <v>0</v>
      </c>
      <c r="E189" s="74"/>
      <c r="F189" s="73">
        <v>50</v>
      </c>
      <c r="G189" s="73">
        <v>12</v>
      </c>
      <c r="H189" s="80">
        <v>1287.0400873531901</v>
      </c>
      <c r="I189" s="73">
        <v>0</v>
      </c>
      <c r="J189" s="74"/>
      <c r="K189" s="74"/>
      <c r="L189" s="74"/>
      <c r="M189" s="74"/>
      <c r="N189" s="73">
        <v>464</v>
      </c>
      <c r="O189" s="74"/>
      <c r="P189" s="74"/>
      <c r="Q189" s="74"/>
      <c r="R189" s="74"/>
      <c r="S189" s="74"/>
      <c r="T189" s="74"/>
      <c r="U189" s="74"/>
      <c r="V189" s="74"/>
      <c r="W189" s="80">
        <v>3136.4377880184302</v>
      </c>
      <c r="X189" s="74"/>
    </row>
    <row r="190" spans="1:24" ht="15.75">
      <c r="A190" s="72" t="s">
        <v>377</v>
      </c>
      <c r="B190" s="71" t="s">
        <v>378</v>
      </c>
      <c r="C190" s="74"/>
      <c r="D190" s="80">
        <v>0</v>
      </c>
      <c r="E190" s="74"/>
      <c r="F190" s="73">
        <v>13</v>
      </c>
      <c r="G190" s="73">
        <v>2</v>
      </c>
      <c r="H190" s="80">
        <v>135.737313432836</v>
      </c>
      <c r="I190" s="73">
        <v>0</v>
      </c>
      <c r="J190" s="74"/>
      <c r="K190" s="74"/>
      <c r="L190" s="74"/>
      <c r="M190" s="74"/>
      <c r="N190" s="73">
        <v>67</v>
      </c>
      <c r="O190" s="74"/>
      <c r="P190" s="74"/>
      <c r="Q190" s="74"/>
      <c r="R190" s="74"/>
      <c r="S190" s="74"/>
      <c r="T190" s="74"/>
      <c r="U190" s="74"/>
      <c r="V190" s="74"/>
      <c r="W190" s="80">
        <v>330.98507462686598</v>
      </c>
      <c r="X190" s="74"/>
    </row>
    <row r="191" spans="1:24" ht="15.75">
      <c r="A191" s="91" t="s">
        <v>379</v>
      </c>
      <c r="B191" s="69" t="s">
        <v>380</v>
      </c>
      <c r="C191" s="73"/>
      <c r="D191" s="79">
        <f>SUM(D192:D194)</f>
        <v>0</v>
      </c>
      <c r="E191" s="73"/>
      <c r="F191" s="79">
        <f>SUM(F192:F194)</f>
        <v>521</v>
      </c>
      <c r="G191" s="79">
        <f>SUM(G192:G194)</f>
        <v>65</v>
      </c>
      <c r="H191" s="78">
        <f>SUM(H192:H194)</f>
        <v>1092.522523745653</v>
      </c>
      <c r="I191" s="78">
        <f>SUM(I192:I194)</f>
        <v>0</v>
      </c>
      <c r="J191" s="73"/>
      <c r="K191" s="73"/>
      <c r="L191" s="73"/>
      <c r="M191" s="73"/>
      <c r="N191" s="79">
        <f>SUM(N192:N194)</f>
        <v>1033</v>
      </c>
      <c r="O191" s="73"/>
      <c r="P191" s="73"/>
      <c r="Q191" s="73"/>
      <c r="R191" s="73"/>
      <c r="S191" s="73"/>
      <c r="T191" s="73"/>
      <c r="U191" s="73"/>
      <c r="V191" s="73"/>
      <c r="W191" s="78">
        <f>SUM(W192:W194)</f>
        <v>1327.8561621208669</v>
      </c>
      <c r="X191" s="73"/>
    </row>
    <row r="192" spans="1:24" ht="15.75">
      <c r="A192" s="72" t="s">
        <v>381</v>
      </c>
      <c r="B192" s="71" t="s">
        <v>382</v>
      </c>
      <c r="C192" s="74"/>
      <c r="D192" s="73">
        <v>0</v>
      </c>
      <c r="E192" s="74"/>
      <c r="F192" s="73">
        <v>194</v>
      </c>
      <c r="G192" s="73">
        <v>22</v>
      </c>
      <c r="H192" s="80">
        <v>572.51685767959998</v>
      </c>
      <c r="I192" s="73">
        <v>0</v>
      </c>
      <c r="J192" s="74"/>
      <c r="K192" s="74"/>
      <c r="L192" s="74"/>
      <c r="M192" s="74"/>
      <c r="N192" s="73">
        <v>324</v>
      </c>
      <c r="O192" s="74"/>
      <c r="P192" s="74"/>
      <c r="Q192" s="74"/>
      <c r="R192" s="74"/>
      <c r="S192" s="74"/>
      <c r="T192" s="74"/>
      <c r="U192" s="74"/>
      <c r="V192" s="74"/>
      <c r="W192" s="80">
        <v>491.47058823529397</v>
      </c>
      <c r="X192" s="74"/>
    </row>
    <row r="193" spans="1:24" ht="15.75">
      <c r="A193" s="72" t="s">
        <v>383</v>
      </c>
      <c r="B193" s="71" t="s">
        <v>384</v>
      </c>
      <c r="C193" s="74"/>
      <c r="D193" s="73">
        <v>0</v>
      </c>
      <c r="E193" s="74"/>
      <c r="F193" s="73">
        <v>173</v>
      </c>
      <c r="G193" s="73">
        <v>15</v>
      </c>
      <c r="H193" s="80">
        <v>169.92327116159399</v>
      </c>
      <c r="I193" s="73">
        <v>0</v>
      </c>
      <c r="J193" s="74"/>
      <c r="K193" s="74"/>
      <c r="L193" s="74"/>
      <c r="M193" s="74"/>
      <c r="N193" s="73">
        <v>244</v>
      </c>
      <c r="O193" s="74"/>
      <c r="P193" s="74"/>
      <c r="Q193" s="74"/>
      <c r="R193" s="74"/>
      <c r="S193" s="74"/>
      <c r="T193" s="74"/>
      <c r="U193" s="74"/>
      <c r="V193" s="74"/>
      <c r="W193" s="80">
        <v>204.83766233766201</v>
      </c>
      <c r="X193" s="74"/>
    </row>
    <row r="194" spans="1:24" ht="15.75">
      <c r="A194" s="72" t="s">
        <v>385</v>
      </c>
      <c r="B194" s="82" t="s">
        <v>386</v>
      </c>
      <c r="C194" s="74"/>
      <c r="D194" s="73">
        <v>0</v>
      </c>
      <c r="E194" s="74"/>
      <c r="F194" s="73">
        <v>154</v>
      </c>
      <c r="G194" s="73">
        <v>28</v>
      </c>
      <c r="H194" s="80">
        <v>350.08239490445902</v>
      </c>
      <c r="I194" s="73">
        <v>0</v>
      </c>
      <c r="J194" s="74"/>
      <c r="K194" s="74"/>
      <c r="L194" s="74"/>
      <c r="M194" s="74"/>
      <c r="N194" s="73">
        <v>465</v>
      </c>
      <c r="O194" s="74"/>
      <c r="P194" s="74"/>
      <c r="Q194" s="74"/>
      <c r="R194" s="74"/>
      <c r="S194" s="74"/>
      <c r="T194" s="74"/>
      <c r="U194" s="74"/>
      <c r="V194" s="74"/>
      <c r="W194" s="80">
        <v>631.54791154791099</v>
      </c>
      <c r="X194" s="74"/>
    </row>
    <row r="195" spans="1:24" ht="15.75">
      <c r="A195" s="91" t="s">
        <v>387</v>
      </c>
      <c r="B195" s="69" t="s">
        <v>388</v>
      </c>
      <c r="C195" s="73"/>
      <c r="D195" s="79">
        <f>SUM(D196:D208)</f>
        <v>77</v>
      </c>
      <c r="E195" s="73"/>
      <c r="F195" s="79">
        <f>SUM(F196:F208)</f>
        <v>744</v>
      </c>
      <c r="G195" s="79">
        <f>SUM(G196:G208)</f>
        <v>203</v>
      </c>
      <c r="H195" s="79">
        <f>SUM(H196:H208)</f>
        <v>4279</v>
      </c>
      <c r="I195" s="79">
        <f>SUM(I196:I208)</f>
        <v>6</v>
      </c>
      <c r="J195" s="73"/>
      <c r="K195" s="73"/>
      <c r="L195" s="73"/>
      <c r="M195" s="73"/>
      <c r="N195" s="79">
        <f>SUM(N196:N208)</f>
        <v>2802</v>
      </c>
      <c r="O195" s="73"/>
      <c r="P195" s="73"/>
      <c r="Q195" s="73"/>
      <c r="R195" s="73"/>
      <c r="S195" s="73"/>
      <c r="T195" s="73"/>
      <c r="U195" s="73"/>
      <c r="V195" s="73"/>
      <c r="W195" s="78">
        <f>SUM(W196:W208)</f>
        <v>4308.5047340425535</v>
      </c>
      <c r="X195" s="73"/>
    </row>
    <row r="196" spans="1:24" ht="15.75">
      <c r="A196" s="72" t="s">
        <v>389</v>
      </c>
      <c r="B196" s="71" t="s">
        <v>390</v>
      </c>
      <c r="C196" s="74"/>
      <c r="D196" s="73">
        <v>0</v>
      </c>
      <c r="E196" s="74"/>
      <c r="F196" s="73">
        <v>22</v>
      </c>
      <c r="G196" s="73">
        <v>6</v>
      </c>
      <c r="H196" s="73">
        <v>87</v>
      </c>
      <c r="I196" s="73">
        <v>0</v>
      </c>
      <c r="J196" s="74"/>
      <c r="K196" s="74"/>
      <c r="L196" s="74"/>
      <c r="M196" s="74"/>
      <c r="N196" s="73">
        <v>157</v>
      </c>
      <c r="O196" s="74"/>
      <c r="P196" s="74"/>
      <c r="Q196" s="74"/>
      <c r="R196" s="74"/>
      <c r="S196" s="74"/>
      <c r="T196" s="74"/>
      <c r="U196" s="74"/>
      <c r="V196" s="74"/>
      <c r="W196" s="80">
        <v>184</v>
      </c>
      <c r="X196" s="74"/>
    </row>
    <row r="197" spans="1:24" ht="15.75">
      <c r="A197" s="72" t="s">
        <v>391</v>
      </c>
      <c r="B197" s="71" t="s">
        <v>392</v>
      </c>
      <c r="C197" s="74"/>
      <c r="D197" s="73">
        <v>0</v>
      </c>
      <c r="E197" s="74"/>
      <c r="F197" s="167">
        <v>16</v>
      </c>
      <c r="G197" s="167">
        <v>6</v>
      </c>
      <c r="H197" s="73">
        <v>13</v>
      </c>
      <c r="I197" s="73">
        <v>0</v>
      </c>
      <c r="J197" s="74"/>
      <c r="K197" s="74"/>
      <c r="L197" s="74"/>
      <c r="M197" s="74"/>
      <c r="N197" s="167">
        <v>84</v>
      </c>
      <c r="O197" s="74"/>
      <c r="P197" s="74"/>
      <c r="Q197" s="74"/>
      <c r="R197" s="74"/>
      <c r="S197" s="74"/>
      <c r="T197" s="74"/>
      <c r="U197" s="74"/>
      <c r="V197" s="74"/>
      <c r="W197" s="80">
        <v>33</v>
      </c>
      <c r="X197" s="74"/>
    </row>
    <row r="198" spans="1:24" ht="15.75">
      <c r="A198" s="72" t="s">
        <v>393</v>
      </c>
      <c r="B198" s="71" t="s">
        <v>394</v>
      </c>
      <c r="C198" s="74"/>
      <c r="D198" s="73">
        <v>0</v>
      </c>
      <c r="E198" s="74"/>
      <c r="F198" s="168"/>
      <c r="G198" s="168"/>
      <c r="H198" s="73">
        <v>23</v>
      </c>
      <c r="I198" s="73">
        <v>0</v>
      </c>
      <c r="J198" s="74"/>
      <c r="K198" s="74"/>
      <c r="L198" s="74"/>
      <c r="M198" s="74"/>
      <c r="N198" s="168"/>
      <c r="O198" s="74"/>
      <c r="P198" s="74"/>
      <c r="Q198" s="74"/>
      <c r="R198" s="74"/>
      <c r="S198" s="74"/>
      <c r="T198" s="74"/>
      <c r="U198" s="74"/>
      <c r="V198" s="74"/>
      <c r="W198" s="80">
        <v>22</v>
      </c>
      <c r="X198" s="74"/>
    </row>
    <row r="199" spans="1:24" ht="15.75">
      <c r="A199" s="72" t="s">
        <v>395</v>
      </c>
      <c r="B199" s="71" t="s">
        <v>396</v>
      </c>
      <c r="C199" s="74"/>
      <c r="D199" s="73">
        <v>0</v>
      </c>
      <c r="E199" s="74"/>
      <c r="F199" s="169"/>
      <c r="G199" s="169"/>
      <c r="H199" s="73">
        <v>18</v>
      </c>
      <c r="I199" s="73">
        <v>0</v>
      </c>
      <c r="J199" s="74"/>
      <c r="K199" s="74"/>
      <c r="L199" s="74"/>
      <c r="M199" s="74"/>
      <c r="N199" s="169"/>
      <c r="O199" s="74"/>
      <c r="P199" s="74"/>
      <c r="Q199" s="74"/>
      <c r="R199" s="74"/>
      <c r="S199" s="74"/>
      <c r="T199" s="74"/>
      <c r="U199" s="74"/>
      <c r="V199" s="74"/>
      <c r="W199" s="80">
        <v>32</v>
      </c>
      <c r="X199" s="74"/>
    </row>
    <row r="200" spans="1:24" ht="15.75">
      <c r="A200" s="72" t="s">
        <v>397</v>
      </c>
      <c r="B200" s="71" t="s">
        <v>398</v>
      </c>
      <c r="C200" s="74"/>
      <c r="D200" s="73">
        <v>0</v>
      </c>
      <c r="E200" s="74"/>
      <c r="F200" s="73">
        <v>0</v>
      </c>
      <c r="G200" s="73">
        <v>0</v>
      </c>
      <c r="H200" s="73">
        <v>154</v>
      </c>
      <c r="I200" s="73">
        <v>0</v>
      </c>
      <c r="J200" s="74"/>
      <c r="K200" s="74"/>
      <c r="L200" s="74"/>
      <c r="M200" s="74"/>
      <c r="N200" s="73">
        <v>36</v>
      </c>
      <c r="O200" s="74"/>
      <c r="P200" s="74"/>
      <c r="Q200" s="74"/>
      <c r="R200" s="74"/>
      <c r="S200" s="74"/>
      <c r="T200" s="74"/>
      <c r="U200" s="74"/>
      <c r="V200" s="74"/>
      <c r="W200" s="80">
        <v>107</v>
      </c>
      <c r="X200" s="74"/>
    </row>
    <row r="201" spans="1:24" ht="15.75">
      <c r="A201" s="72" t="s">
        <v>400</v>
      </c>
      <c r="B201" s="71" t="s">
        <v>399</v>
      </c>
      <c r="C201" s="74"/>
      <c r="D201" s="73">
        <v>0</v>
      </c>
      <c r="E201" s="74"/>
      <c r="F201" s="73">
        <v>19</v>
      </c>
      <c r="G201" s="73">
        <v>8</v>
      </c>
      <c r="H201" s="73">
        <v>27</v>
      </c>
      <c r="I201" s="73">
        <v>0</v>
      </c>
      <c r="J201" s="74"/>
      <c r="K201" s="74"/>
      <c r="L201" s="74"/>
      <c r="M201" s="74"/>
      <c r="N201" s="73">
        <v>116</v>
      </c>
      <c r="O201" s="74"/>
      <c r="P201" s="74"/>
      <c r="Q201" s="74"/>
      <c r="R201" s="74"/>
      <c r="S201" s="74"/>
      <c r="T201" s="74"/>
      <c r="U201" s="74"/>
      <c r="V201" s="74"/>
      <c r="W201" s="80">
        <v>47</v>
      </c>
      <c r="X201" s="74"/>
    </row>
    <row r="202" spans="1:24" ht="15.75">
      <c r="A202" s="72" t="s">
        <v>402</v>
      </c>
      <c r="B202" s="71" t="s">
        <v>401</v>
      </c>
      <c r="C202" s="74"/>
      <c r="D202" s="73">
        <v>30</v>
      </c>
      <c r="E202" s="74"/>
      <c r="F202" s="73">
        <v>84</v>
      </c>
      <c r="G202" s="73">
        <v>27</v>
      </c>
      <c r="H202" s="73">
        <v>719</v>
      </c>
      <c r="I202" s="73">
        <v>0</v>
      </c>
      <c r="J202" s="74"/>
      <c r="K202" s="74"/>
      <c r="L202" s="74"/>
      <c r="M202" s="74"/>
      <c r="N202" s="73">
        <v>466</v>
      </c>
      <c r="O202" s="74"/>
      <c r="P202" s="74"/>
      <c r="Q202" s="74"/>
      <c r="R202" s="74"/>
      <c r="S202" s="74"/>
      <c r="T202" s="74"/>
      <c r="U202" s="74"/>
      <c r="V202" s="74"/>
      <c r="W202" s="80">
        <v>899</v>
      </c>
      <c r="X202" s="74"/>
    </row>
    <row r="203" spans="1:24" ht="15.75">
      <c r="A203" s="72" t="s">
        <v>460</v>
      </c>
      <c r="B203" s="71" t="s">
        <v>403</v>
      </c>
      <c r="C203" s="74"/>
      <c r="D203" s="73">
        <v>0</v>
      </c>
      <c r="E203" s="74"/>
      <c r="F203" s="73">
        <v>22</v>
      </c>
      <c r="G203" s="73">
        <v>0</v>
      </c>
      <c r="H203" s="73">
        <v>160</v>
      </c>
      <c r="I203" s="73">
        <v>0</v>
      </c>
      <c r="J203" s="74"/>
      <c r="K203" s="74"/>
      <c r="L203" s="74"/>
      <c r="M203" s="74"/>
      <c r="N203" s="73">
        <v>30</v>
      </c>
      <c r="O203" s="74"/>
      <c r="P203" s="74"/>
      <c r="Q203" s="74"/>
      <c r="R203" s="74"/>
      <c r="S203" s="74"/>
      <c r="T203" s="74"/>
      <c r="U203" s="74"/>
      <c r="V203" s="74"/>
      <c r="W203" s="80">
        <v>0</v>
      </c>
      <c r="X203" s="74"/>
    </row>
    <row r="204" spans="1:24" ht="15.75">
      <c r="A204" s="72" t="s">
        <v>404</v>
      </c>
      <c r="B204" s="71" t="s">
        <v>405</v>
      </c>
      <c r="C204" s="74"/>
      <c r="D204" s="73">
        <v>4</v>
      </c>
      <c r="E204" s="74"/>
      <c r="F204" s="73">
        <v>277</v>
      </c>
      <c r="G204" s="73">
        <v>66</v>
      </c>
      <c r="H204" s="73">
        <v>300</v>
      </c>
      <c r="I204" s="73">
        <v>0</v>
      </c>
      <c r="J204" s="74"/>
      <c r="K204" s="74"/>
      <c r="L204" s="74"/>
      <c r="M204" s="74"/>
      <c r="N204" s="73">
        <v>869</v>
      </c>
      <c r="O204" s="74"/>
      <c r="P204" s="74"/>
      <c r="Q204" s="74"/>
      <c r="R204" s="74"/>
      <c r="S204" s="74"/>
      <c r="T204" s="74"/>
      <c r="U204" s="74"/>
      <c r="V204" s="74"/>
      <c r="W204" s="80">
        <v>597</v>
      </c>
      <c r="X204" s="74"/>
    </row>
    <row r="205" spans="1:24" ht="15.75">
      <c r="A205" s="72" t="s">
        <v>406</v>
      </c>
      <c r="B205" s="71" t="s">
        <v>407</v>
      </c>
      <c r="C205" s="74"/>
      <c r="D205" s="73">
        <v>0</v>
      </c>
      <c r="E205" s="74"/>
      <c r="F205" s="167">
        <v>128</v>
      </c>
      <c r="G205" s="167">
        <v>24</v>
      </c>
      <c r="H205" s="73">
        <v>1469</v>
      </c>
      <c r="I205" s="73">
        <v>0</v>
      </c>
      <c r="J205" s="74"/>
      <c r="K205" s="74"/>
      <c r="L205" s="74"/>
      <c r="M205" s="74"/>
      <c r="N205" s="167">
        <v>292</v>
      </c>
      <c r="O205" s="74"/>
      <c r="P205" s="74"/>
      <c r="Q205" s="74"/>
      <c r="R205" s="74"/>
      <c r="S205" s="74"/>
      <c r="T205" s="74"/>
      <c r="U205" s="74"/>
      <c r="V205" s="74"/>
      <c r="W205" s="80">
        <v>636.662234042553</v>
      </c>
      <c r="X205" s="74"/>
    </row>
    <row r="206" spans="1:24" ht="15.75">
      <c r="A206" s="72" t="s">
        <v>408</v>
      </c>
      <c r="B206" s="71" t="s">
        <v>409</v>
      </c>
      <c r="C206" s="74"/>
      <c r="D206" s="73">
        <v>8</v>
      </c>
      <c r="E206" s="74"/>
      <c r="F206" s="169"/>
      <c r="G206" s="169"/>
      <c r="H206" s="83">
        <v>492</v>
      </c>
      <c r="I206" s="73">
        <v>0</v>
      </c>
      <c r="J206" s="74"/>
      <c r="K206" s="74"/>
      <c r="L206" s="74"/>
      <c r="M206" s="74"/>
      <c r="N206" s="169"/>
      <c r="O206" s="74"/>
      <c r="P206" s="74"/>
      <c r="Q206" s="74"/>
      <c r="R206" s="74"/>
      <c r="S206" s="74"/>
      <c r="T206" s="74"/>
      <c r="U206" s="74"/>
      <c r="V206" s="74"/>
      <c r="W206" s="80">
        <v>206.8425</v>
      </c>
      <c r="X206" s="74"/>
    </row>
    <row r="207" spans="1:24" ht="15.75">
      <c r="A207" s="72" t="s">
        <v>410</v>
      </c>
      <c r="B207" s="71" t="s">
        <v>411</v>
      </c>
      <c r="C207" s="74"/>
      <c r="D207" s="73">
        <v>34</v>
      </c>
      <c r="E207" s="74"/>
      <c r="F207" s="73">
        <v>176</v>
      </c>
      <c r="G207" s="73">
        <v>66</v>
      </c>
      <c r="H207" s="83">
        <v>789</v>
      </c>
      <c r="I207" s="73">
        <v>6</v>
      </c>
      <c r="J207" s="74"/>
      <c r="K207" s="74"/>
      <c r="L207" s="74"/>
      <c r="M207" s="74"/>
      <c r="N207" s="73">
        <v>752</v>
      </c>
      <c r="O207" s="74"/>
      <c r="P207" s="74"/>
      <c r="Q207" s="74"/>
      <c r="R207" s="74"/>
      <c r="S207" s="74"/>
      <c r="T207" s="74"/>
      <c r="U207" s="74"/>
      <c r="V207" s="74"/>
      <c r="W207" s="80">
        <v>1512</v>
      </c>
      <c r="X207" s="74"/>
    </row>
    <row r="208" spans="1:24" ht="15.75">
      <c r="A208" s="72" t="s">
        <v>412</v>
      </c>
      <c r="B208" s="71" t="s">
        <v>413</v>
      </c>
      <c r="C208" s="74"/>
      <c r="D208" s="73">
        <v>1</v>
      </c>
      <c r="E208" s="74"/>
      <c r="F208" s="73">
        <v>0</v>
      </c>
      <c r="G208" s="73">
        <v>0</v>
      </c>
      <c r="H208" s="73">
        <v>28</v>
      </c>
      <c r="I208" s="73">
        <v>0</v>
      </c>
      <c r="J208" s="74"/>
      <c r="K208" s="74"/>
      <c r="L208" s="74"/>
      <c r="M208" s="74"/>
      <c r="N208" s="73">
        <v>0</v>
      </c>
      <c r="O208" s="74"/>
      <c r="P208" s="74"/>
      <c r="Q208" s="74"/>
      <c r="R208" s="74"/>
      <c r="S208" s="74"/>
      <c r="T208" s="74"/>
      <c r="U208" s="74"/>
      <c r="V208" s="74"/>
      <c r="W208" s="80">
        <v>32</v>
      </c>
      <c r="X208" s="74"/>
    </row>
    <row r="209" spans="1:25" ht="15.75">
      <c r="A209" s="91" t="s">
        <v>414</v>
      </c>
      <c r="B209" s="69" t="s">
        <v>415</v>
      </c>
      <c r="C209" s="73"/>
      <c r="D209" s="79">
        <f>SUM(D210:D212)</f>
        <v>0</v>
      </c>
      <c r="E209" s="73"/>
      <c r="F209" s="79">
        <f>SUM(F210:F212)</f>
        <v>458</v>
      </c>
      <c r="G209" s="79">
        <f>SUM(G210:G212)</f>
        <v>83</v>
      </c>
      <c r="H209" s="79">
        <f>SUM(H210:H212)</f>
        <v>1687</v>
      </c>
      <c r="I209" s="79">
        <f>SUM(I210:I212)</f>
        <v>0</v>
      </c>
      <c r="J209" s="73"/>
      <c r="K209" s="73"/>
      <c r="L209" s="73"/>
      <c r="M209" s="73"/>
      <c r="N209" s="79">
        <f>SUM(N210:N212)</f>
        <v>358</v>
      </c>
      <c r="O209" s="73"/>
      <c r="P209" s="73"/>
      <c r="Q209" s="73"/>
      <c r="R209" s="73"/>
      <c r="S209" s="73"/>
      <c r="T209" s="73"/>
      <c r="U209" s="73"/>
      <c r="V209" s="73"/>
      <c r="W209" s="78">
        <f>SUM(W210:W212)</f>
        <v>2753.1962971874109</v>
      </c>
      <c r="X209" s="73"/>
    </row>
    <row r="210" spans="1:25" ht="15.75">
      <c r="A210" s="72" t="s">
        <v>416</v>
      </c>
      <c r="B210" s="71" t="s">
        <v>417</v>
      </c>
      <c r="C210" s="74"/>
      <c r="D210" s="73">
        <v>0</v>
      </c>
      <c r="E210" s="74"/>
      <c r="F210" s="73">
        <v>111</v>
      </c>
      <c r="G210" s="73">
        <v>30</v>
      </c>
      <c r="H210" s="73">
        <v>316</v>
      </c>
      <c r="I210" s="73">
        <v>0</v>
      </c>
      <c r="J210" s="74"/>
      <c r="K210" s="74"/>
      <c r="L210" s="74"/>
      <c r="M210" s="74"/>
      <c r="N210" s="73">
        <v>79</v>
      </c>
      <c r="O210" s="74"/>
      <c r="P210" s="74"/>
      <c r="Q210" s="74"/>
      <c r="R210" s="74"/>
      <c r="S210" s="74"/>
      <c r="T210" s="74"/>
      <c r="U210" s="74"/>
      <c r="V210" s="74"/>
      <c r="W210" s="80">
        <v>539.21993142857104</v>
      </c>
      <c r="X210" s="74"/>
    </row>
    <row r="211" spans="1:25" ht="15.75">
      <c r="A211" s="72" t="s">
        <v>418</v>
      </c>
      <c r="B211" s="71" t="s">
        <v>419</v>
      </c>
      <c r="C211" s="74"/>
      <c r="D211" s="73">
        <v>0</v>
      </c>
      <c r="E211" s="74"/>
      <c r="F211" s="73">
        <v>133</v>
      </c>
      <c r="G211" s="73">
        <v>32</v>
      </c>
      <c r="H211" s="73">
        <v>560</v>
      </c>
      <c r="I211" s="73">
        <v>0</v>
      </c>
      <c r="J211" s="74"/>
      <c r="K211" s="74"/>
      <c r="L211" s="74"/>
      <c r="M211" s="74"/>
      <c r="N211" s="73">
        <v>155</v>
      </c>
      <c r="O211" s="74"/>
      <c r="P211" s="74"/>
      <c r="Q211" s="74"/>
      <c r="R211" s="74"/>
      <c r="S211" s="74"/>
      <c r="T211" s="74"/>
      <c r="U211" s="74"/>
      <c r="V211" s="74"/>
      <c r="W211" s="80">
        <v>1043.1637246753201</v>
      </c>
      <c r="X211" s="74"/>
    </row>
    <row r="212" spans="1:25" ht="15.75">
      <c r="A212" s="72" t="s">
        <v>420</v>
      </c>
      <c r="B212" s="82" t="s">
        <v>421</v>
      </c>
      <c r="C212" s="74"/>
      <c r="D212" s="73">
        <v>0</v>
      </c>
      <c r="E212" s="74"/>
      <c r="F212" s="73">
        <v>214</v>
      </c>
      <c r="G212" s="73">
        <v>21</v>
      </c>
      <c r="H212" s="73">
        <v>811</v>
      </c>
      <c r="I212" s="73">
        <v>0</v>
      </c>
      <c r="J212" s="74"/>
      <c r="K212" s="74"/>
      <c r="L212" s="74"/>
      <c r="M212" s="74"/>
      <c r="N212" s="73">
        <v>124</v>
      </c>
      <c r="O212" s="74"/>
      <c r="P212" s="74"/>
      <c r="Q212" s="74"/>
      <c r="R212" s="74"/>
      <c r="S212" s="74"/>
      <c r="T212" s="74"/>
      <c r="U212" s="74"/>
      <c r="V212" s="74"/>
      <c r="W212" s="80">
        <v>1170.81264108352</v>
      </c>
      <c r="X212" s="74"/>
    </row>
    <row r="213" spans="1:25" ht="15.75">
      <c r="A213" s="72"/>
      <c r="B213" s="82" t="s">
        <v>422</v>
      </c>
      <c r="C213" s="74"/>
      <c r="D213" s="74"/>
      <c r="E213" s="74"/>
      <c r="F213" s="79"/>
      <c r="G213" s="79"/>
      <c r="H213" s="78"/>
      <c r="I213" s="73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</row>
    <row r="214" spans="1:25" ht="15.75">
      <c r="A214" s="72" t="s">
        <v>21</v>
      </c>
      <c r="B214" s="92" t="s">
        <v>461</v>
      </c>
      <c r="C214" s="74"/>
      <c r="D214" s="80">
        <v>38.476637223974798</v>
      </c>
      <c r="E214" s="74"/>
      <c r="F214" s="73">
        <v>590</v>
      </c>
      <c r="G214" s="73">
        <v>81</v>
      </c>
      <c r="H214" s="80">
        <v>2688.16137011006</v>
      </c>
      <c r="I214" s="73">
        <v>0</v>
      </c>
      <c r="J214" s="74"/>
      <c r="K214" s="74"/>
      <c r="L214" s="74"/>
      <c r="M214" s="74"/>
      <c r="N214" s="73">
        <v>964</v>
      </c>
      <c r="O214" s="74"/>
      <c r="P214" s="74"/>
      <c r="Q214" s="74"/>
      <c r="R214" s="74"/>
      <c r="S214" s="74"/>
      <c r="T214" s="74"/>
      <c r="U214" s="74"/>
      <c r="V214" s="74"/>
      <c r="W214" s="80">
        <v>4218</v>
      </c>
      <c r="X214" s="74"/>
    </row>
    <row r="215" spans="1:25" ht="15.75">
      <c r="A215" s="72" t="s">
        <v>423</v>
      </c>
      <c r="B215" s="71" t="s">
        <v>462</v>
      </c>
      <c r="C215" s="74"/>
      <c r="D215" s="80">
        <v>6.7363636363636399</v>
      </c>
      <c r="E215" s="74"/>
      <c r="F215" s="73">
        <v>61</v>
      </c>
      <c r="G215" s="73">
        <v>12</v>
      </c>
      <c r="H215" s="80">
        <v>150.79792061459699</v>
      </c>
      <c r="I215" s="73">
        <v>0</v>
      </c>
      <c r="J215" s="74"/>
      <c r="K215" s="74"/>
      <c r="L215" s="74"/>
      <c r="M215" s="74"/>
      <c r="N215" s="73">
        <v>248</v>
      </c>
      <c r="O215" s="74"/>
      <c r="P215" s="74"/>
      <c r="Q215" s="74"/>
      <c r="R215" s="74"/>
      <c r="S215" s="74"/>
      <c r="T215" s="74"/>
      <c r="U215" s="74"/>
      <c r="V215" s="74"/>
      <c r="W215" s="80">
        <v>311.83098591549299</v>
      </c>
      <c r="X215" s="74"/>
    </row>
    <row r="216" spans="1:25" ht="15.75">
      <c r="A216" s="72" t="s">
        <v>67</v>
      </c>
      <c r="B216" s="71" t="s">
        <v>463</v>
      </c>
      <c r="C216" s="74"/>
      <c r="D216" s="80">
        <v>11.224827586206899</v>
      </c>
      <c r="E216" s="74"/>
      <c r="F216" s="73">
        <v>114</v>
      </c>
      <c r="G216" s="73">
        <v>17</v>
      </c>
      <c r="H216" s="80">
        <v>396.86476190476202</v>
      </c>
      <c r="I216" s="73">
        <v>0</v>
      </c>
      <c r="J216" s="74"/>
      <c r="K216" s="74"/>
      <c r="L216" s="74"/>
      <c r="M216" s="74"/>
      <c r="N216" s="73">
        <v>136</v>
      </c>
      <c r="O216" s="74"/>
      <c r="P216" s="74"/>
      <c r="Q216" s="74"/>
      <c r="R216" s="74"/>
      <c r="S216" s="74"/>
      <c r="T216" s="74"/>
      <c r="U216" s="74"/>
      <c r="V216" s="74"/>
      <c r="W216" s="80">
        <v>242.844827586207</v>
      </c>
      <c r="X216" s="74"/>
    </row>
    <row r="217" spans="1:25" ht="15.75">
      <c r="A217" s="72" t="s">
        <v>83</v>
      </c>
      <c r="B217" s="71" t="s">
        <v>464</v>
      </c>
      <c r="C217" s="74"/>
      <c r="D217" s="80">
        <v>15.0596534166522</v>
      </c>
      <c r="E217" s="74"/>
      <c r="F217" s="73">
        <v>123</v>
      </c>
      <c r="G217" s="73">
        <v>15</v>
      </c>
      <c r="H217" s="80">
        <v>264.34048194683697</v>
      </c>
      <c r="I217" s="73">
        <v>0</v>
      </c>
      <c r="J217" s="74"/>
      <c r="K217" s="74"/>
      <c r="L217" s="74"/>
      <c r="M217" s="74"/>
      <c r="N217" s="73">
        <v>156</v>
      </c>
      <c r="O217" s="74"/>
      <c r="P217" s="74"/>
      <c r="Q217" s="74"/>
      <c r="R217" s="74"/>
      <c r="S217" s="74"/>
      <c r="T217" s="74"/>
      <c r="U217" s="74"/>
      <c r="V217" s="74"/>
      <c r="W217" s="80">
        <v>493.31591737545602</v>
      </c>
      <c r="X217" s="74"/>
    </row>
    <row r="218" spans="1:25" ht="15.75">
      <c r="A218" s="72" t="s">
        <v>95</v>
      </c>
      <c r="B218" s="71" t="s">
        <v>465</v>
      </c>
      <c r="C218" s="74"/>
      <c r="D218" s="80">
        <v>40.216387665198198</v>
      </c>
      <c r="E218" s="74"/>
      <c r="F218" s="73">
        <v>125</v>
      </c>
      <c r="G218" s="73">
        <v>42</v>
      </c>
      <c r="H218" s="80">
        <v>274</v>
      </c>
      <c r="I218" s="73">
        <v>0</v>
      </c>
      <c r="J218" s="74"/>
      <c r="K218" s="74"/>
      <c r="L218" s="74"/>
      <c r="M218" s="74"/>
      <c r="N218" s="73">
        <v>333</v>
      </c>
      <c r="O218" s="74"/>
      <c r="P218" s="74"/>
      <c r="Q218" s="74"/>
      <c r="R218" s="74"/>
      <c r="S218" s="74"/>
      <c r="T218" s="74"/>
      <c r="U218" s="74"/>
      <c r="V218" s="74"/>
      <c r="W218" s="80">
        <v>718</v>
      </c>
      <c r="X218" s="74"/>
    </row>
    <row r="219" spans="1:25" ht="15.75">
      <c r="A219" s="93" t="s">
        <v>114</v>
      </c>
      <c r="B219" s="71" t="s">
        <v>466</v>
      </c>
      <c r="C219" s="74"/>
      <c r="D219" s="80">
        <v>3.6508333333333298</v>
      </c>
      <c r="E219" s="74"/>
      <c r="F219" s="73">
        <v>49</v>
      </c>
      <c r="G219" s="73">
        <v>24</v>
      </c>
      <c r="H219" s="80">
        <v>391.772533333333</v>
      </c>
      <c r="I219" s="73">
        <v>0</v>
      </c>
      <c r="J219" s="74"/>
      <c r="K219" s="74"/>
      <c r="L219" s="74"/>
      <c r="M219" s="74"/>
      <c r="N219" s="73">
        <v>162</v>
      </c>
      <c r="O219" s="74"/>
      <c r="P219" s="74"/>
      <c r="Q219" s="74"/>
      <c r="R219" s="74"/>
      <c r="S219" s="74"/>
      <c r="T219" s="74"/>
      <c r="U219" s="74"/>
      <c r="V219" s="74"/>
      <c r="W219" s="80">
        <v>338</v>
      </c>
      <c r="X219" s="74"/>
    </row>
    <row r="222" spans="1:25" ht="26.25">
      <c r="B222" s="138"/>
      <c r="C222" s="138"/>
      <c r="D222" s="138"/>
      <c r="E222" s="138"/>
      <c r="F222" s="66"/>
      <c r="G222" s="162" t="s">
        <v>495</v>
      </c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38"/>
      <c r="U222" s="138"/>
      <c r="V222" s="138"/>
      <c r="W222" s="138"/>
      <c r="X222" s="138"/>
      <c r="Y222" s="138"/>
    </row>
    <row r="223" spans="1:25" ht="15.75">
      <c r="B223" s="1"/>
      <c r="C223" s="1"/>
      <c r="D223" s="1"/>
      <c r="E223" s="2"/>
      <c r="F223" s="62"/>
      <c r="G223" s="62"/>
      <c r="H223" s="62"/>
      <c r="I223" s="161" t="s">
        <v>424</v>
      </c>
      <c r="J223" s="161"/>
      <c r="K223" s="161"/>
      <c r="L223" s="161"/>
      <c r="M223" s="161"/>
      <c r="N223" s="161"/>
      <c r="O223" s="161"/>
      <c r="P223" s="10"/>
      <c r="Q223" s="10"/>
      <c r="R223" s="10"/>
      <c r="S223" s="10"/>
      <c r="T223" s="1"/>
      <c r="U223" s="1"/>
      <c r="V223" s="1"/>
      <c r="W223" s="1"/>
      <c r="X223" s="1"/>
      <c r="Y223" s="1"/>
    </row>
    <row r="224" spans="1:25" ht="15.75">
      <c r="B224" s="3"/>
      <c r="C224" s="1"/>
      <c r="D224" s="1"/>
      <c r="E224" s="2"/>
      <c r="F224" s="62"/>
      <c r="G224" s="62"/>
      <c r="H224" s="62"/>
      <c r="I224" s="62"/>
      <c r="J224" s="62"/>
      <c r="K224" s="62"/>
      <c r="L224" s="62"/>
      <c r="M224" s="62"/>
      <c r="N224" s="10"/>
      <c r="O224" s="10"/>
      <c r="P224" s="10"/>
      <c r="Q224" s="10"/>
      <c r="R224" s="10"/>
      <c r="S224" s="10"/>
      <c r="T224" s="1"/>
      <c r="U224" s="1"/>
      <c r="V224" s="1"/>
      <c r="W224" s="1"/>
      <c r="X224" s="1"/>
      <c r="Y224" s="1"/>
    </row>
    <row r="225" spans="2:25" ht="15.75">
      <c r="B225" s="3"/>
      <c r="C225" s="1"/>
      <c r="D225" s="1"/>
      <c r="E225" s="2"/>
      <c r="F225" s="62"/>
      <c r="G225" s="62"/>
      <c r="H225" s="62"/>
      <c r="I225" s="62"/>
      <c r="J225" s="62"/>
      <c r="K225" s="62"/>
      <c r="L225" s="62"/>
      <c r="M225" s="62"/>
      <c r="N225" s="10"/>
      <c r="O225" s="10"/>
      <c r="P225" s="10"/>
      <c r="Q225" s="10"/>
      <c r="R225" s="10"/>
      <c r="S225" s="10"/>
      <c r="T225" s="1"/>
      <c r="U225" s="1"/>
      <c r="V225" s="1"/>
      <c r="W225" s="1"/>
      <c r="X225" s="1"/>
      <c r="Y225" s="1"/>
    </row>
    <row r="226" spans="2:25" ht="24">
      <c r="B226" s="139"/>
      <c r="C226" s="139"/>
      <c r="D226" s="139"/>
      <c r="E226" s="139"/>
      <c r="F226" s="66"/>
      <c r="G226" s="66" t="s">
        <v>496</v>
      </c>
      <c r="H226" s="66"/>
      <c r="I226" s="66"/>
      <c r="J226" s="66"/>
      <c r="K226" s="66" t="s">
        <v>497</v>
      </c>
      <c r="L226" s="66"/>
      <c r="M226" s="66"/>
      <c r="N226" s="66"/>
      <c r="O226" s="66"/>
      <c r="P226" s="66"/>
      <c r="Q226" s="66"/>
      <c r="R226" s="66"/>
      <c r="S226" s="66"/>
      <c r="T226" s="139"/>
      <c r="U226" s="139"/>
      <c r="V226" s="139"/>
      <c r="W226" s="139"/>
      <c r="X226" s="139"/>
      <c r="Y226" s="139"/>
    </row>
    <row r="227" spans="2:25" ht="15.75">
      <c r="B227" s="3"/>
      <c r="C227" s="1"/>
      <c r="D227" s="1"/>
      <c r="E227" s="2"/>
      <c r="F227" s="161" t="s">
        <v>425</v>
      </c>
      <c r="G227" s="161"/>
      <c r="H227" s="161"/>
      <c r="I227" s="161"/>
      <c r="J227" s="161" t="s">
        <v>426</v>
      </c>
      <c r="K227" s="161"/>
      <c r="L227" s="161"/>
      <c r="M227" s="161"/>
      <c r="N227" s="65"/>
      <c r="O227" s="65"/>
      <c r="P227" s="65"/>
      <c r="Q227" s="65"/>
      <c r="R227" s="65"/>
      <c r="S227" s="65"/>
      <c r="T227" s="1"/>
      <c r="U227" s="1"/>
      <c r="V227" s="1"/>
      <c r="W227" s="1"/>
      <c r="X227" s="1"/>
      <c r="Y227" s="1"/>
    </row>
  </sheetData>
  <mergeCells count="65">
    <mergeCell ref="I223:O223"/>
    <mergeCell ref="J227:M227"/>
    <mergeCell ref="N205:N206"/>
    <mergeCell ref="G222:S222"/>
    <mergeCell ref="N197:N199"/>
    <mergeCell ref="F227:I227"/>
    <mergeCell ref="C1:X1"/>
    <mergeCell ref="A1:A2"/>
    <mergeCell ref="A4:B4"/>
    <mergeCell ref="B1:B2"/>
    <mergeCell ref="G14:G15"/>
    <mergeCell ref="F14:F15"/>
    <mergeCell ref="N171:N172"/>
    <mergeCell ref="N85:N86"/>
    <mergeCell ref="N14:N15"/>
    <mergeCell ref="N33:N34"/>
    <mergeCell ref="N50:N51"/>
    <mergeCell ref="N93:N96"/>
    <mergeCell ref="N125:N127"/>
    <mergeCell ref="N147:N149"/>
    <mergeCell ref="N25:N26"/>
    <mergeCell ref="N40:N42"/>
    <mergeCell ref="N65:N66"/>
    <mergeCell ref="N112:N117"/>
    <mergeCell ref="N141:N143"/>
    <mergeCell ref="N185:N186"/>
    <mergeCell ref="G205:G206"/>
    <mergeCell ref="G65:G66"/>
    <mergeCell ref="G125:G127"/>
    <mergeCell ref="G25:G26"/>
    <mergeCell ref="G50:G51"/>
    <mergeCell ref="G93:G96"/>
    <mergeCell ref="G141:G143"/>
    <mergeCell ref="G171:G172"/>
    <mergeCell ref="G85:G86"/>
    <mergeCell ref="G185:G186"/>
    <mergeCell ref="G33:G34"/>
    <mergeCell ref="G40:G42"/>
    <mergeCell ref="N103:N104"/>
    <mergeCell ref="N169:N170"/>
    <mergeCell ref="N61:N62"/>
    <mergeCell ref="F33:F34"/>
    <mergeCell ref="F25:F26"/>
    <mergeCell ref="F125:F127"/>
    <mergeCell ref="F85:F86"/>
    <mergeCell ref="F205:F206"/>
    <mergeCell ref="F141:F143"/>
    <mergeCell ref="F112:F117"/>
    <mergeCell ref="F65:F66"/>
    <mergeCell ref="F40:F42"/>
    <mergeCell ref="F185:F186"/>
    <mergeCell ref="F50:F51"/>
    <mergeCell ref="F103:F104"/>
    <mergeCell ref="F147:F149"/>
    <mergeCell ref="F197:F199"/>
    <mergeCell ref="F171:F172"/>
    <mergeCell ref="F169:F170"/>
    <mergeCell ref="F93:F96"/>
    <mergeCell ref="F61:F62"/>
    <mergeCell ref="G197:G199"/>
    <mergeCell ref="G103:G104"/>
    <mergeCell ref="G147:G149"/>
    <mergeCell ref="G61:G62"/>
    <mergeCell ref="G112:G117"/>
    <mergeCell ref="G169:G170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29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7"/>
  <sheetViews>
    <sheetView tabSelected="1" workbookViewId="0">
      <selection sqref="A1:A2"/>
    </sheetView>
  </sheetViews>
  <sheetFormatPr defaultColWidth="9.140625" defaultRowHeight="15"/>
  <cols>
    <col min="2" max="2" width="27.42578125" customWidth="1"/>
  </cols>
  <sheetData>
    <row r="1" spans="1:24" ht="116.25" customHeight="1">
      <c r="A1" s="174" t="s">
        <v>0</v>
      </c>
      <c r="B1" s="174" t="s">
        <v>1</v>
      </c>
      <c r="C1" s="174" t="s">
        <v>428</v>
      </c>
      <c r="D1" s="176"/>
      <c r="E1" s="174" t="s">
        <v>489</v>
      </c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6"/>
    </row>
    <row r="2" spans="1:24" ht="31.5">
      <c r="A2" s="177"/>
      <c r="B2" s="177"/>
      <c r="C2" s="4" t="s">
        <v>490</v>
      </c>
      <c r="D2" s="4" t="s">
        <v>491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.75">
      <c r="A3" s="5">
        <v>1</v>
      </c>
      <c r="B3" s="4">
        <v>2</v>
      </c>
      <c r="C3" s="4">
        <v>64</v>
      </c>
      <c r="D3" s="4">
        <v>65</v>
      </c>
      <c r="E3" s="4">
        <v>66</v>
      </c>
      <c r="F3" s="4">
        <v>67</v>
      </c>
      <c r="G3" s="4">
        <v>68</v>
      </c>
      <c r="H3" s="4">
        <v>69</v>
      </c>
      <c r="I3" s="4">
        <v>70</v>
      </c>
      <c r="J3" s="4">
        <v>71</v>
      </c>
      <c r="K3" s="4">
        <v>72</v>
      </c>
      <c r="L3" s="4">
        <v>73</v>
      </c>
      <c r="M3" s="4">
        <v>74</v>
      </c>
      <c r="N3" s="4">
        <v>75</v>
      </c>
      <c r="O3" s="4">
        <v>76</v>
      </c>
      <c r="P3" s="4">
        <v>77</v>
      </c>
      <c r="Q3" s="4">
        <v>78</v>
      </c>
      <c r="R3" s="4">
        <v>79</v>
      </c>
      <c r="S3" s="4">
        <v>80</v>
      </c>
      <c r="T3" s="4">
        <v>81</v>
      </c>
      <c r="U3" s="4">
        <v>82</v>
      </c>
      <c r="V3" s="4">
        <v>83</v>
      </c>
      <c r="W3" s="4">
        <v>84</v>
      </c>
      <c r="X3" s="6"/>
    </row>
    <row r="4" spans="1:24" ht="15.75">
      <c r="A4" s="178" t="s">
        <v>20</v>
      </c>
      <c r="B4" s="179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.75">
      <c r="A5" s="9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.75">
      <c r="A6" s="9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.75">
      <c r="A7" s="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</sheetData>
  <mergeCells count="5">
    <mergeCell ref="A1:A2"/>
    <mergeCell ref="B1:B2"/>
    <mergeCell ref="C1:D1"/>
    <mergeCell ref="E1:X1"/>
    <mergeCell ref="A4:B4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Копытные</vt:lpstr>
      <vt:lpstr>Пушные</vt:lpstr>
      <vt:lpstr>Пушные 2 </vt:lpstr>
      <vt:lpstr>Пушные 3 </vt:lpstr>
      <vt:lpstr>Копытные!Заголовки_для_печати</vt:lpstr>
      <vt:lpstr>Пушные!Заголовки_для_печати</vt:lpstr>
      <vt:lpstr>'Пушные 2 '!Заголовки_для_печати</vt:lpstr>
      <vt:lpstr>Копытные!Область_печати</vt:lpstr>
      <vt:lpstr>Пушные!Область_печати</vt:lpstr>
      <vt:lpstr>'Пушные 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 Иван Александрович</dc:creator>
  <cp:lastModifiedBy>komarov.ia</cp:lastModifiedBy>
  <cp:lastPrinted>2022-05-16T05:36:29Z</cp:lastPrinted>
  <dcterms:modified xsi:type="dcterms:W3CDTF">2022-08-10T08:27:04Z</dcterms:modified>
</cp:coreProperties>
</file>